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d.docs.live.net/ccf188013466af6a/デスクトップ/HP掲載資料/"/>
    </mc:Choice>
  </mc:AlternateContent>
  <xr:revisionPtr revIDLastSave="0" documentId="8_{A916EF0B-693A-4B93-9AF7-2D584244B129}" xr6:coauthVersionLast="47" xr6:coauthVersionMax="47" xr10:uidLastSave="{00000000-0000-0000-0000-000000000000}"/>
  <bookViews>
    <workbookView xWindow="-120" yWindow="-120" windowWidth="23280" windowHeight="14880" activeTab="1" xr2:uid="{92C7AB69-7B73-4D22-8AC7-90F9BADCA49F}"/>
  </bookViews>
  <sheets>
    <sheet name="-初めにお読みください-" sheetId="3" r:id="rId1"/>
    <sheet name="フォーム" sheetId="1" r:id="rId2"/>
    <sheet name="-全日学連用-異体字参照" sheetId="2" state="hidden" r:id="rId3"/>
  </sheets>
  <definedNames>
    <definedName name="_xlnm.Print_Area" localSheetId="1">フォーム!$A$1:$AH$39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 l="1"/>
  <c r="J5" i="1"/>
  <c r="J4" i="1"/>
  <c r="J3" i="1"/>
  <c r="J2" i="1"/>
  <c r="J1" i="1"/>
  <c r="U19" i="1"/>
  <c r="AA19" i="1" s="1"/>
  <c r="T19" i="1"/>
  <c r="S19" i="1"/>
  <c r="R19" i="1"/>
  <c r="X19" i="1" s="1"/>
  <c r="Q19" i="1"/>
  <c r="W19" i="1" s="1"/>
  <c r="P19" i="1"/>
  <c r="V19" i="1" s="1"/>
  <c r="U18" i="1"/>
  <c r="AA18" i="1" s="1"/>
  <c r="T18" i="1"/>
  <c r="S18" i="1"/>
  <c r="Y18" i="1" s="1"/>
  <c r="R18" i="1"/>
  <c r="X18" i="1" s="1"/>
  <c r="Q18" i="1"/>
  <c r="W18" i="1" s="1"/>
  <c r="P18" i="1"/>
  <c r="V18" i="1" s="1"/>
  <c r="U17" i="1"/>
  <c r="AA17" i="1" s="1"/>
  <c r="T17" i="1"/>
  <c r="S17" i="1"/>
  <c r="Y17" i="1" s="1"/>
  <c r="R17" i="1"/>
  <c r="X17" i="1" s="1"/>
  <c r="Q17" i="1"/>
  <c r="W17" i="1" s="1"/>
  <c r="P17" i="1"/>
  <c r="V17" i="1" s="1"/>
  <c r="U16" i="1"/>
  <c r="AA16" i="1" s="1"/>
  <c r="T16" i="1"/>
  <c r="Z16" i="1" s="1"/>
  <c r="S16" i="1"/>
  <c r="Y16" i="1" s="1"/>
  <c r="R16" i="1"/>
  <c r="X16" i="1" s="1"/>
  <c r="Q16" i="1"/>
  <c r="W16" i="1" s="1"/>
  <c r="P16" i="1"/>
  <c r="V16" i="1" s="1"/>
  <c r="U15" i="1"/>
  <c r="AA15" i="1" s="1"/>
  <c r="T15" i="1"/>
  <c r="S15" i="1"/>
  <c r="R15" i="1"/>
  <c r="X15" i="1" s="1"/>
  <c r="Q15" i="1"/>
  <c r="P15" i="1"/>
  <c r="V15" i="1" s="1"/>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J19" i="2"/>
  <c r="F19" i="2"/>
  <c r="H18" i="2"/>
  <c r="F18" i="2"/>
  <c r="F17" i="2"/>
  <c r="F16" i="2"/>
  <c r="F15" i="2"/>
  <c r="H14" i="2"/>
  <c r="F14" i="2"/>
  <c r="H13" i="2"/>
  <c r="J13" i="2" s="1"/>
  <c r="I13" i="2" s="1"/>
  <c r="F13" i="2"/>
  <c r="H12" i="2"/>
  <c r="H16" i="2" s="1"/>
  <c r="F12" i="2"/>
  <c r="H11" i="2"/>
  <c r="H15" i="2" s="1"/>
  <c r="H19" i="2" s="1"/>
  <c r="H23" i="2" s="1"/>
  <c r="H27" i="2" s="1"/>
  <c r="H31" i="2" s="1"/>
  <c r="H35" i="2" s="1"/>
  <c r="H39" i="2" s="1"/>
  <c r="H43" i="2" s="1"/>
  <c r="H47" i="2" s="1"/>
  <c r="F11" i="2"/>
  <c r="J10" i="2"/>
  <c r="I10" i="2" s="1"/>
  <c r="F10" i="2"/>
  <c r="J9" i="2"/>
  <c r="I9" i="2" s="1"/>
  <c r="K9" i="2" s="1"/>
  <c r="F9" i="2"/>
  <c r="J8" i="2"/>
  <c r="I8" i="2" s="1"/>
  <c r="F8" i="2"/>
  <c r="J7" i="2"/>
  <c r="I7" i="2"/>
  <c r="F7" i="2"/>
  <c r="J6" i="2"/>
  <c r="I6" i="2" s="1"/>
  <c r="F6" i="2"/>
  <c r="J5" i="2"/>
  <c r="I5" i="2"/>
  <c r="F5" i="2"/>
  <c r="J4" i="2"/>
  <c r="I4" i="2" s="1"/>
  <c r="L4" i="2" s="1"/>
  <c r="F4" i="2"/>
  <c r="J3" i="2"/>
  <c r="I3" i="2" s="1"/>
  <c r="L3" i="2" s="1"/>
  <c r="F3" i="2"/>
  <c r="W15" i="1" l="1"/>
  <c r="N15" i="1" s="1"/>
  <c r="L7" i="2"/>
  <c r="J43" i="2"/>
  <c r="I43" i="2" s="1"/>
  <c r="J11" i="2"/>
  <c r="I11" i="2" s="1"/>
  <c r="K6" i="2"/>
  <c r="L6" i="2"/>
  <c r="J15" i="2"/>
  <c r="I15" i="2" s="1"/>
  <c r="K15" i="2" s="1"/>
  <c r="J39" i="2"/>
  <c r="K3" i="2"/>
  <c r="I19" i="2"/>
  <c r="Y19" i="1"/>
  <c r="Z19" i="1"/>
  <c r="Y15" i="1"/>
  <c r="Z15" i="1" s="1"/>
  <c r="Z18" i="1"/>
  <c r="AC18" i="1" s="1"/>
  <c r="Z17" i="1"/>
  <c r="AB17" i="1" s="1"/>
  <c r="AD16" i="1"/>
  <c r="AC16" i="1"/>
  <c r="AB16" i="1"/>
  <c r="N18" i="1"/>
  <c r="N19" i="1"/>
  <c r="N17" i="1"/>
  <c r="M16" i="1"/>
  <c r="N16" i="1"/>
  <c r="O16" i="1"/>
  <c r="K5" i="2"/>
  <c r="L5" i="2"/>
  <c r="L19" i="2"/>
  <c r="K19" i="2"/>
  <c r="J23" i="2"/>
  <c r="I23" i="2" s="1"/>
  <c r="H20" i="2"/>
  <c r="J16" i="2"/>
  <c r="I16" i="2" s="1"/>
  <c r="L8" i="2"/>
  <c r="K8" i="2"/>
  <c r="L13" i="2"/>
  <c r="K13" i="2"/>
  <c r="J27" i="2"/>
  <c r="I27" i="2" s="1"/>
  <c r="J18" i="2"/>
  <c r="I18" i="2"/>
  <c r="L15" i="2"/>
  <c r="H22" i="2"/>
  <c r="L10" i="2"/>
  <c r="K10" i="2"/>
  <c r="J47" i="2"/>
  <c r="I47" i="2" s="1"/>
  <c r="H51" i="2"/>
  <c r="L11" i="2"/>
  <c r="K11" i="2"/>
  <c r="J31" i="2"/>
  <c r="I31" i="2" s="1"/>
  <c r="L9" i="2"/>
  <c r="J14" i="2"/>
  <c r="I14" i="2"/>
  <c r="J35" i="2"/>
  <c r="I35" i="2" s="1"/>
  <c r="I39" i="2"/>
  <c r="K4" i="2"/>
  <c r="J12" i="2"/>
  <c r="I12" i="2" s="1"/>
  <c r="H17" i="2"/>
  <c r="K7" i="2"/>
  <c r="K43" i="2" l="1"/>
  <c r="L43" i="2"/>
  <c r="M19" i="1"/>
  <c r="AD19" i="1"/>
  <c r="O19" i="1"/>
  <c r="AB19" i="1"/>
  <c r="AC19" i="1"/>
  <c r="O15" i="1"/>
  <c r="AD15" i="1"/>
  <c r="AC15" i="1"/>
  <c r="M15" i="1"/>
  <c r="AB15" i="1"/>
  <c r="AB18" i="1"/>
  <c r="O18" i="1"/>
  <c r="M18" i="1"/>
  <c r="AD18" i="1"/>
  <c r="O17" i="1"/>
  <c r="AC17" i="1"/>
  <c r="AD17" i="1"/>
  <c r="M17" i="1"/>
  <c r="L27" i="2"/>
  <c r="K27" i="2"/>
  <c r="L31" i="2"/>
  <c r="K31" i="2"/>
  <c r="L16" i="2"/>
  <c r="K16" i="2"/>
  <c r="J22" i="2"/>
  <c r="I22" i="2" s="1"/>
  <c r="H26" i="2"/>
  <c r="J17" i="2"/>
  <c r="I17" i="2"/>
  <c r="H21" i="2"/>
  <c r="L35" i="2"/>
  <c r="K35" i="2"/>
  <c r="L47" i="2"/>
  <c r="K47" i="2"/>
  <c r="L12" i="2"/>
  <c r="K12" i="2"/>
  <c r="L39" i="2"/>
  <c r="K39" i="2"/>
  <c r="L18" i="2"/>
  <c r="K18" i="2"/>
  <c r="H55" i="2"/>
  <c r="J51" i="2"/>
  <c r="I51" i="2" s="1"/>
  <c r="H24" i="2"/>
  <c r="J20" i="2"/>
  <c r="I20" i="2" s="1"/>
  <c r="L14" i="2"/>
  <c r="K14" i="2"/>
  <c r="L23" i="2"/>
  <c r="K23" i="2"/>
  <c r="H18" i="1" l="1"/>
  <c r="I18" i="1"/>
  <c r="L22" i="2"/>
  <c r="K22" i="2"/>
  <c r="L51" i="2"/>
  <c r="K51" i="2"/>
  <c r="L20" i="2"/>
  <c r="K20" i="2"/>
  <c r="J55" i="2"/>
  <c r="I55" i="2" s="1"/>
  <c r="H59" i="2"/>
  <c r="J21" i="2"/>
  <c r="I21" i="2"/>
  <c r="H25" i="2"/>
  <c r="K17" i="2"/>
  <c r="L17" i="2"/>
  <c r="H28" i="2"/>
  <c r="J24" i="2"/>
  <c r="I24" i="2" s="1"/>
  <c r="J26" i="2"/>
  <c r="I26" i="2"/>
  <c r="H30" i="2"/>
  <c r="K55" i="2" l="1"/>
  <c r="L55" i="2"/>
  <c r="H32" i="2"/>
  <c r="J28" i="2"/>
  <c r="I28" i="2" s="1"/>
  <c r="L24" i="2"/>
  <c r="K24" i="2"/>
  <c r="J25" i="2"/>
  <c r="I25" i="2" s="1"/>
  <c r="H29" i="2"/>
  <c r="L26" i="2"/>
  <c r="K26" i="2"/>
  <c r="J30" i="2"/>
  <c r="I30" i="2"/>
  <c r="H34" i="2"/>
  <c r="K21" i="2"/>
  <c r="L21" i="2"/>
  <c r="H63" i="2"/>
  <c r="J59" i="2"/>
  <c r="I59" i="2" s="1"/>
  <c r="K25" i="2" l="1"/>
  <c r="L25" i="2"/>
  <c r="K28" i="2"/>
  <c r="L28" i="2"/>
  <c r="L59" i="2"/>
  <c r="K59" i="2"/>
  <c r="J34" i="2"/>
  <c r="I34" i="2" s="1"/>
  <c r="H38" i="2"/>
  <c r="H36" i="2"/>
  <c r="J32" i="2"/>
  <c r="I32" i="2" s="1"/>
  <c r="L30" i="2"/>
  <c r="K30" i="2"/>
  <c r="J63" i="2"/>
  <c r="I63" i="2" s="1"/>
  <c r="H67" i="2"/>
  <c r="J29" i="2"/>
  <c r="I29" i="2"/>
  <c r="H33" i="2"/>
  <c r="L34" i="2" l="1"/>
  <c r="K34" i="2"/>
  <c r="K63" i="2"/>
  <c r="L63" i="2"/>
  <c r="K32" i="2"/>
  <c r="L32" i="2"/>
  <c r="J33" i="2"/>
  <c r="I33" i="2" s="1"/>
  <c r="H37" i="2"/>
  <c r="K29" i="2"/>
  <c r="L29" i="2"/>
  <c r="H40" i="2"/>
  <c r="J36" i="2"/>
  <c r="I36" i="2" s="1"/>
  <c r="H71" i="2"/>
  <c r="J67" i="2"/>
  <c r="I67" i="2" s="1"/>
  <c r="J38" i="2"/>
  <c r="I38" i="2" s="1"/>
  <c r="H42" i="2"/>
  <c r="L36" i="2" l="1"/>
  <c r="K36" i="2"/>
  <c r="K33" i="2"/>
  <c r="L33" i="2"/>
  <c r="K67" i="2"/>
  <c r="L67" i="2"/>
  <c r="H44" i="2"/>
  <c r="J40" i="2"/>
  <c r="I40" i="2" s="1"/>
  <c r="L38" i="2"/>
  <c r="K38" i="2"/>
  <c r="J42" i="2"/>
  <c r="I42" i="2" s="1"/>
  <c r="H46" i="2"/>
  <c r="H75" i="2"/>
  <c r="J71" i="2"/>
  <c r="I71" i="2" s="1"/>
  <c r="J37" i="2"/>
  <c r="I37" i="2" s="1"/>
  <c r="H41" i="2"/>
  <c r="K37" i="2" l="1"/>
  <c r="L37" i="2"/>
  <c r="H48" i="2"/>
  <c r="J44" i="2"/>
  <c r="I44" i="2" s="1"/>
  <c r="H79" i="2"/>
  <c r="J75" i="2"/>
  <c r="I75" i="2" s="1"/>
  <c r="L42" i="2"/>
  <c r="K42" i="2"/>
  <c r="J41" i="2"/>
  <c r="I41" i="2" s="1"/>
  <c r="H45" i="2"/>
  <c r="L40" i="2"/>
  <c r="K40" i="2"/>
  <c r="H50" i="2"/>
  <c r="J46" i="2"/>
  <c r="I46" i="2" s="1"/>
  <c r="L71" i="2"/>
  <c r="K71" i="2"/>
  <c r="L75" i="2" l="1"/>
  <c r="K75" i="2"/>
  <c r="K41" i="2"/>
  <c r="L41" i="2"/>
  <c r="L44" i="2"/>
  <c r="K44" i="2"/>
  <c r="J50" i="2"/>
  <c r="I50" i="2" s="1"/>
  <c r="H54" i="2"/>
  <c r="J79" i="2"/>
  <c r="I79" i="2" s="1"/>
  <c r="H83" i="2"/>
  <c r="J45" i="2"/>
  <c r="I45" i="2"/>
  <c r="H49" i="2"/>
  <c r="H52" i="2"/>
  <c r="J48" i="2"/>
  <c r="I48" i="2" s="1"/>
  <c r="L46" i="2"/>
  <c r="K46" i="2"/>
  <c r="L50" i="2" l="1"/>
  <c r="K50" i="2"/>
  <c r="L48" i="2"/>
  <c r="K48" i="2"/>
  <c r="H87" i="2"/>
  <c r="J83" i="2"/>
  <c r="I83" i="2" s="1"/>
  <c r="K45" i="2"/>
  <c r="L45" i="2"/>
  <c r="J49" i="2"/>
  <c r="I49" i="2" s="1"/>
  <c r="H53" i="2"/>
  <c r="L79" i="2"/>
  <c r="K79" i="2"/>
  <c r="H56" i="2"/>
  <c r="J52" i="2"/>
  <c r="I52" i="2" s="1"/>
  <c r="H58" i="2"/>
  <c r="J54" i="2"/>
  <c r="I54" i="2" s="1"/>
  <c r="L83" i="2" l="1"/>
  <c r="K83" i="2"/>
  <c r="L54" i="2"/>
  <c r="K54" i="2"/>
  <c r="H60" i="2"/>
  <c r="J56" i="2"/>
  <c r="I56" i="2" s="1"/>
  <c r="J87" i="2"/>
  <c r="I87" i="2" s="1"/>
  <c r="H91" i="2"/>
  <c r="H57" i="2"/>
  <c r="J53" i="2"/>
  <c r="I53" i="2" s="1"/>
  <c r="J58" i="2"/>
  <c r="I58" i="2" s="1"/>
  <c r="H62" i="2"/>
  <c r="L52" i="2"/>
  <c r="K52" i="2"/>
  <c r="K49" i="2"/>
  <c r="L49" i="2"/>
  <c r="K87" i="2" l="1"/>
  <c r="L87" i="2"/>
  <c r="L53" i="2"/>
  <c r="K53" i="2"/>
  <c r="H66" i="2"/>
  <c r="J62" i="2"/>
  <c r="I62" i="2" s="1"/>
  <c r="L56" i="2"/>
  <c r="K56" i="2"/>
  <c r="H64" i="2"/>
  <c r="J60" i="2"/>
  <c r="I60" i="2" s="1"/>
  <c r="K58" i="2"/>
  <c r="L58" i="2"/>
  <c r="H61" i="2"/>
  <c r="J57" i="2"/>
  <c r="I57" i="2" s="1"/>
  <c r="H95" i="2"/>
  <c r="J91" i="2"/>
  <c r="I91" i="2"/>
  <c r="L60" i="2" l="1"/>
  <c r="K60" i="2"/>
  <c r="L62" i="2"/>
  <c r="K62" i="2"/>
  <c r="J66" i="2"/>
  <c r="H70" i="2"/>
  <c r="I66" i="2"/>
  <c r="H65" i="2"/>
  <c r="J61" i="2"/>
  <c r="I61" i="2" s="1"/>
  <c r="L91" i="2"/>
  <c r="K91" i="2"/>
  <c r="H68" i="2"/>
  <c r="J64" i="2"/>
  <c r="I64" i="2" s="1"/>
  <c r="J95" i="2"/>
  <c r="I95" i="2"/>
  <c r="H99" i="2"/>
  <c r="L57" i="2"/>
  <c r="K57" i="2"/>
  <c r="L61" i="2" l="1"/>
  <c r="K61" i="2"/>
  <c r="K95" i="2"/>
  <c r="L95" i="2"/>
  <c r="J65" i="2"/>
  <c r="I65" i="2" s="1"/>
  <c r="H69" i="2"/>
  <c r="L64" i="2"/>
  <c r="K64" i="2"/>
  <c r="H74" i="2"/>
  <c r="J70" i="2"/>
  <c r="I70" i="2" s="1"/>
  <c r="K66" i="2"/>
  <c r="L66" i="2"/>
  <c r="J68" i="2"/>
  <c r="I68" i="2" s="1"/>
  <c r="H72" i="2"/>
  <c r="H103" i="2"/>
  <c r="J99" i="2"/>
  <c r="I99" i="2" s="1"/>
  <c r="K65" i="2" l="1"/>
  <c r="L65" i="2"/>
  <c r="K68" i="2"/>
  <c r="L68" i="2"/>
  <c r="L99" i="2"/>
  <c r="K99" i="2"/>
  <c r="H76" i="2"/>
  <c r="J72" i="2"/>
  <c r="I72" i="2" s="1"/>
  <c r="H73" i="2"/>
  <c r="J69" i="2"/>
  <c r="I69" i="2" s="1"/>
  <c r="L70" i="2"/>
  <c r="K70" i="2"/>
  <c r="J103" i="2"/>
  <c r="I103" i="2"/>
  <c r="H107" i="2"/>
  <c r="J74" i="2"/>
  <c r="I74" i="2" s="1"/>
  <c r="H78" i="2"/>
  <c r="L72" i="2" l="1"/>
  <c r="K72" i="2"/>
  <c r="L69" i="2"/>
  <c r="K69" i="2"/>
  <c r="K103" i="2"/>
  <c r="L103" i="2"/>
  <c r="H80" i="2"/>
  <c r="J76" i="2"/>
  <c r="I76" i="2" s="1"/>
  <c r="H82" i="2"/>
  <c r="J78" i="2"/>
  <c r="I78" i="2" s="1"/>
  <c r="J73" i="2"/>
  <c r="I73" i="2" s="1"/>
  <c r="H77" i="2"/>
  <c r="K74" i="2"/>
  <c r="L74" i="2"/>
  <c r="H111" i="2"/>
  <c r="J107" i="2"/>
  <c r="I107" i="2" s="1"/>
  <c r="L73" i="2" l="1"/>
  <c r="K73" i="2"/>
  <c r="H84" i="2"/>
  <c r="J80" i="2"/>
  <c r="I80" i="2" s="1"/>
  <c r="K76" i="2"/>
  <c r="L76" i="2"/>
  <c r="H81" i="2"/>
  <c r="J77" i="2"/>
  <c r="I77" i="2" s="1"/>
  <c r="L107" i="2"/>
  <c r="K107" i="2"/>
  <c r="L78" i="2"/>
  <c r="K78" i="2"/>
  <c r="J82" i="2"/>
  <c r="I82" i="2" s="1"/>
  <c r="H86" i="2"/>
  <c r="J111" i="2"/>
  <c r="I111" i="2" s="1"/>
  <c r="H115" i="2"/>
  <c r="L77" i="2" l="1"/>
  <c r="K77" i="2"/>
  <c r="K82" i="2"/>
  <c r="L82" i="2"/>
  <c r="K111" i="2"/>
  <c r="L111" i="2"/>
  <c r="L80" i="2"/>
  <c r="K80" i="2"/>
  <c r="J81" i="2"/>
  <c r="I81" i="2" s="1"/>
  <c r="H85" i="2"/>
  <c r="H90" i="2"/>
  <c r="J86" i="2"/>
  <c r="I86" i="2" s="1"/>
  <c r="H119" i="2"/>
  <c r="J115" i="2"/>
  <c r="I115" i="2" s="1"/>
  <c r="H88" i="2"/>
  <c r="J84" i="2"/>
  <c r="I84" i="2" s="1"/>
  <c r="K84" i="2" l="1"/>
  <c r="L84" i="2"/>
  <c r="L115" i="2"/>
  <c r="K115" i="2"/>
  <c r="L81" i="2"/>
  <c r="K81" i="2"/>
  <c r="L86" i="2"/>
  <c r="K86" i="2"/>
  <c r="J119" i="2"/>
  <c r="I119" i="2" s="1"/>
  <c r="H123" i="2"/>
  <c r="H94" i="2"/>
  <c r="J90" i="2"/>
  <c r="I90" i="2" s="1"/>
  <c r="H92" i="2"/>
  <c r="J88" i="2"/>
  <c r="I88" i="2" s="1"/>
  <c r="H89" i="2"/>
  <c r="J85" i="2"/>
  <c r="I85" i="2" s="1"/>
  <c r="L90" i="2" l="1"/>
  <c r="K90" i="2"/>
  <c r="L85" i="2"/>
  <c r="K85" i="2"/>
  <c r="L88" i="2"/>
  <c r="K88" i="2"/>
  <c r="J92" i="2"/>
  <c r="I92" i="2" s="1"/>
  <c r="H96" i="2"/>
  <c r="H127" i="2"/>
  <c r="J123" i="2"/>
  <c r="I123" i="2"/>
  <c r="K119" i="2"/>
  <c r="L119" i="2"/>
  <c r="H98" i="2"/>
  <c r="J94" i="2"/>
  <c r="I94" i="2" s="1"/>
  <c r="J89" i="2"/>
  <c r="I89" i="2" s="1"/>
  <c r="H93" i="2"/>
  <c r="K89" i="2" l="1"/>
  <c r="L89" i="2"/>
  <c r="L94" i="2"/>
  <c r="K94" i="2"/>
  <c r="K92" i="2"/>
  <c r="L92" i="2"/>
  <c r="H102" i="2"/>
  <c r="J98" i="2"/>
  <c r="I98" i="2" s="1"/>
  <c r="H97" i="2"/>
  <c r="J93" i="2"/>
  <c r="I93" i="2" s="1"/>
  <c r="L123" i="2"/>
  <c r="K123" i="2"/>
  <c r="J127" i="2"/>
  <c r="I127" i="2" s="1"/>
  <c r="H131" i="2"/>
  <c r="H100" i="2"/>
  <c r="J96" i="2"/>
  <c r="I96" i="2" s="1"/>
  <c r="J100" i="2" l="1"/>
  <c r="I100" i="2"/>
  <c r="H104" i="2"/>
  <c r="K127" i="2"/>
  <c r="L127" i="2"/>
  <c r="J97" i="2"/>
  <c r="I97" i="2" s="1"/>
  <c r="H101" i="2"/>
  <c r="H135" i="2"/>
  <c r="J131" i="2"/>
  <c r="I131" i="2" s="1"/>
  <c r="H106" i="2"/>
  <c r="J102" i="2"/>
  <c r="I102" i="2" s="1"/>
  <c r="L96" i="2"/>
  <c r="K96" i="2"/>
  <c r="L93" i="2"/>
  <c r="K93" i="2"/>
  <c r="L98" i="2"/>
  <c r="K98" i="2"/>
  <c r="L97" i="2" l="1"/>
  <c r="K97" i="2"/>
  <c r="L131" i="2"/>
  <c r="K131" i="2"/>
  <c r="H105" i="2"/>
  <c r="J101" i="2"/>
  <c r="I101" i="2"/>
  <c r="L102" i="2"/>
  <c r="K102" i="2"/>
  <c r="H110" i="2"/>
  <c r="J106" i="2"/>
  <c r="I106" i="2" s="1"/>
  <c r="H108" i="2"/>
  <c r="J104" i="2"/>
  <c r="I104" i="2" s="1"/>
  <c r="K100" i="2"/>
  <c r="L100" i="2"/>
  <c r="J135" i="2"/>
  <c r="I135" i="2" s="1"/>
  <c r="H139" i="2"/>
  <c r="L104" i="2" l="1"/>
  <c r="K104" i="2"/>
  <c r="K135" i="2"/>
  <c r="L135" i="2"/>
  <c r="L101" i="2"/>
  <c r="K101" i="2"/>
  <c r="J108" i="2"/>
  <c r="I108" i="2" s="1"/>
  <c r="H112" i="2"/>
  <c r="J105" i="2"/>
  <c r="I105" i="2" s="1"/>
  <c r="H109" i="2"/>
  <c r="H143" i="2"/>
  <c r="J139" i="2"/>
  <c r="I139" i="2" s="1"/>
  <c r="L106" i="2"/>
  <c r="K106" i="2"/>
  <c r="H114" i="2"/>
  <c r="J110" i="2"/>
  <c r="I110" i="2" s="1"/>
  <c r="K108" i="2" l="1"/>
  <c r="L108" i="2"/>
  <c r="L139" i="2"/>
  <c r="K139" i="2"/>
  <c r="L105" i="2"/>
  <c r="K105" i="2"/>
  <c r="L110" i="2"/>
  <c r="K110" i="2"/>
  <c r="J143" i="2"/>
  <c r="I143" i="2"/>
  <c r="H147" i="2"/>
  <c r="H113" i="2"/>
  <c r="J109" i="2"/>
  <c r="I109" i="2" s="1"/>
  <c r="H116" i="2"/>
  <c r="J112" i="2"/>
  <c r="I112" i="2" s="1"/>
  <c r="H118" i="2"/>
  <c r="J114" i="2"/>
  <c r="I114" i="2" s="1"/>
  <c r="L114" i="2" l="1"/>
  <c r="K114" i="2"/>
  <c r="L112" i="2"/>
  <c r="K112" i="2"/>
  <c r="L109" i="2"/>
  <c r="K109" i="2"/>
  <c r="K143" i="2"/>
  <c r="L143" i="2"/>
  <c r="J116" i="2"/>
  <c r="I116" i="2" s="1"/>
  <c r="H120" i="2"/>
  <c r="H151" i="2"/>
  <c r="J147" i="2"/>
  <c r="I147" i="2" s="1"/>
  <c r="J113" i="2"/>
  <c r="I113" i="2" s="1"/>
  <c r="H117" i="2"/>
  <c r="H122" i="2"/>
  <c r="J118" i="2"/>
  <c r="I118" i="2" s="1"/>
  <c r="K113" i="2" l="1"/>
  <c r="L113" i="2"/>
  <c r="L147" i="2"/>
  <c r="K147" i="2"/>
  <c r="L118" i="2"/>
  <c r="K118" i="2"/>
  <c r="J151" i="2"/>
  <c r="I151" i="2" s="1"/>
  <c r="H155" i="2"/>
  <c r="K116" i="2"/>
  <c r="L116" i="2"/>
  <c r="H124" i="2"/>
  <c r="J120" i="2"/>
  <c r="I120" i="2"/>
  <c r="H126" i="2"/>
  <c r="J122" i="2"/>
  <c r="I122" i="2" s="1"/>
  <c r="H121" i="2"/>
  <c r="J117" i="2"/>
  <c r="I117" i="2" s="1"/>
  <c r="K151" i="2" l="1"/>
  <c r="L151" i="2"/>
  <c r="L122" i="2"/>
  <c r="K122" i="2"/>
  <c r="L117" i="2"/>
  <c r="K117" i="2"/>
  <c r="H130" i="2"/>
  <c r="I126" i="2"/>
  <c r="J126" i="2"/>
  <c r="L120" i="2"/>
  <c r="K120" i="2"/>
  <c r="J124" i="2"/>
  <c r="I124" i="2" s="1"/>
  <c r="H128" i="2"/>
  <c r="J121" i="2"/>
  <c r="I121" i="2" s="1"/>
  <c r="H125" i="2"/>
  <c r="H159" i="2"/>
  <c r="J155" i="2"/>
  <c r="I155" i="2" s="1"/>
  <c r="L121" i="2" l="1"/>
  <c r="K121" i="2"/>
  <c r="K124" i="2"/>
  <c r="L124" i="2"/>
  <c r="L155" i="2"/>
  <c r="K155" i="2"/>
  <c r="L126" i="2"/>
  <c r="K126" i="2"/>
  <c r="H134" i="2"/>
  <c r="J130" i="2"/>
  <c r="I130" i="2" s="1"/>
  <c r="H132" i="2"/>
  <c r="J128" i="2"/>
  <c r="I128" i="2" s="1"/>
  <c r="J159" i="2"/>
  <c r="I159" i="2" s="1"/>
  <c r="H163" i="2"/>
  <c r="H129" i="2"/>
  <c r="J125" i="2"/>
  <c r="I125" i="2" s="1"/>
  <c r="K159" i="2" l="1"/>
  <c r="L159" i="2"/>
  <c r="L130" i="2"/>
  <c r="K130" i="2"/>
  <c r="L125" i="2"/>
  <c r="K125" i="2"/>
  <c r="J132" i="2"/>
  <c r="I132" i="2" s="1"/>
  <c r="H136" i="2"/>
  <c r="L128" i="2"/>
  <c r="K128" i="2"/>
  <c r="J129" i="2"/>
  <c r="I129" i="2" s="1"/>
  <c r="H133" i="2"/>
  <c r="H167" i="2"/>
  <c r="J163" i="2"/>
  <c r="I163" i="2" s="1"/>
  <c r="H138" i="2"/>
  <c r="J134" i="2"/>
  <c r="I134" i="2" s="1"/>
  <c r="K132" i="2" l="1"/>
  <c r="L132" i="2"/>
  <c r="L129" i="2"/>
  <c r="K129" i="2"/>
  <c r="H137" i="2"/>
  <c r="J133" i="2"/>
  <c r="I133" i="2" s="1"/>
  <c r="J167" i="2"/>
  <c r="I167" i="2" s="1"/>
  <c r="H171" i="2"/>
  <c r="L134" i="2"/>
  <c r="K134" i="2"/>
  <c r="H142" i="2"/>
  <c r="J138" i="2"/>
  <c r="I138" i="2" s="1"/>
  <c r="L163" i="2"/>
  <c r="K163" i="2"/>
  <c r="H140" i="2"/>
  <c r="J136" i="2"/>
  <c r="I136" i="2" s="1"/>
  <c r="K167" i="2" l="1"/>
  <c r="L167" i="2"/>
  <c r="L138" i="2"/>
  <c r="K138" i="2"/>
  <c r="L133" i="2"/>
  <c r="K133" i="2"/>
  <c r="H146" i="2"/>
  <c r="J142" i="2"/>
  <c r="I142" i="2" s="1"/>
  <c r="J137" i="2"/>
  <c r="I137" i="2" s="1"/>
  <c r="H141" i="2"/>
  <c r="L136" i="2"/>
  <c r="K136" i="2"/>
  <c r="H175" i="2"/>
  <c r="J171" i="2"/>
  <c r="I171" i="2" s="1"/>
  <c r="J140" i="2"/>
  <c r="I140" i="2" s="1"/>
  <c r="H144" i="2"/>
  <c r="L137" i="2" l="1"/>
  <c r="K137" i="2"/>
  <c r="L171" i="2"/>
  <c r="K171" i="2"/>
  <c r="L142" i="2"/>
  <c r="K142" i="2"/>
  <c r="H148" i="2"/>
  <c r="J144" i="2"/>
  <c r="I144" i="2" s="1"/>
  <c r="H145" i="2"/>
  <c r="J141" i="2"/>
  <c r="I141" i="2" s="1"/>
  <c r="J175" i="2"/>
  <c r="I175" i="2" s="1"/>
  <c r="H179" i="2"/>
  <c r="H150" i="2"/>
  <c r="J146" i="2"/>
  <c r="I146" i="2" s="1"/>
  <c r="K140" i="2"/>
  <c r="L140" i="2"/>
  <c r="L141" i="2" l="1"/>
  <c r="K141" i="2"/>
  <c r="L146" i="2"/>
  <c r="K146" i="2"/>
  <c r="J145" i="2"/>
  <c r="I145" i="2" s="1"/>
  <c r="H149" i="2"/>
  <c r="H154" i="2"/>
  <c r="J150" i="2"/>
  <c r="I150" i="2" s="1"/>
  <c r="H183" i="2"/>
  <c r="J179" i="2"/>
  <c r="I179" i="2" s="1"/>
  <c r="K175" i="2"/>
  <c r="L175" i="2"/>
  <c r="J148" i="2"/>
  <c r="I148" i="2" s="1"/>
  <c r="H152" i="2"/>
  <c r="L144" i="2"/>
  <c r="K144" i="2"/>
  <c r="L150" i="2" l="1"/>
  <c r="K150" i="2"/>
  <c r="K145" i="2"/>
  <c r="L145" i="2"/>
  <c r="H156" i="2"/>
  <c r="J152" i="2"/>
  <c r="I152" i="2"/>
  <c r="K148" i="2"/>
  <c r="L148" i="2"/>
  <c r="H158" i="2"/>
  <c r="J154" i="2"/>
  <c r="I154" i="2" s="1"/>
  <c r="H153" i="2"/>
  <c r="J149" i="2"/>
  <c r="I149" i="2" s="1"/>
  <c r="L179" i="2"/>
  <c r="K179" i="2"/>
  <c r="J183" i="2"/>
  <c r="I183" i="2" s="1"/>
  <c r="H187" i="2"/>
  <c r="L154" i="2" l="1"/>
  <c r="K154" i="2"/>
  <c r="L149" i="2"/>
  <c r="K149" i="2"/>
  <c r="L152" i="2"/>
  <c r="K152" i="2"/>
  <c r="J153" i="2"/>
  <c r="I153" i="2" s="1"/>
  <c r="H157" i="2"/>
  <c r="J156" i="2"/>
  <c r="I156" i="2" s="1"/>
  <c r="H160" i="2"/>
  <c r="H191" i="2"/>
  <c r="J187" i="2"/>
  <c r="I187" i="2" s="1"/>
  <c r="K183" i="2"/>
  <c r="L183" i="2"/>
  <c r="H162" i="2"/>
  <c r="J158" i="2"/>
  <c r="I158" i="2" s="1"/>
  <c r="L158" i="2" l="1"/>
  <c r="K158" i="2"/>
  <c r="L187" i="2"/>
  <c r="K187" i="2"/>
  <c r="L153" i="2"/>
  <c r="K153" i="2"/>
  <c r="K156" i="2"/>
  <c r="L156" i="2"/>
  <c r="H164" i="2"/>
  <c r="J160" i="2"/>
  <c r="I160" i="2" s="1"/>
  <c r="J191" i="2"/>
  <c r="I191" i="2" s="1"/>
  <c r="H195" i="2"/>
  <c r="H166" i="2"/>
  <c r="J162" i="2"/>
  <c r="I162" i="2" s="1"/>
  <c r="H161" i="2"/>
  <c r="J157" i="2"/>
  <c r="I157" i="2" s="1"/>
  <c r="L160" i="2" l="1"/>
  <c r="K160" i="2"/>
  <c r="L162" i="2"/>
  <c r="K162" i="2"/>
  <c r="J161" i="2"/>
  <c r="I161" i="2" s="1"/>
  <c r="H165" i="2"/>
  <c r="J164" i="2"/>
  <c r="I164" i="2"/>
  <c r="H168" i="2"/>
  <c r="H199" i="2"/>
  <c r="J195" i="2"/>
  <c r="I195" i="2" s="1"/>
  <c r="K191" i="2"/>
  <c r="L191" i="2"/>
  <c r="L157" i="2"/>
  <c r="K157" i="2"/>
  <c r="H170" i="2"/>
  <c r="J166" i="2"/>
  <c r="I166" i="2" s="1"/>
  <c r="L166" i="2" l="1"/>
  <c r="K166" i="2"/>
  <c r="L161" i="2"/>
  <c r="K161" i="2"/>
  <c r="L195" i="2"/>
  <c r="K195" i="2"/>
  <c r="H169" i="2"/>
  <c r="J165" i="2"/>
  <c r="I165" i="2" s="1"/>
  <c r="K164" i="2"/>
  <c r="L164" i="2"/>
  <c r="J199" i="2"/>
  <c r="I199" i="2"/>
  <c r="H174" i="2"/>
  <c r="J170" i="2"/>
  <c r="I170" i="2" s="1"/>
  <c r="H172" i="2"/>
  <c r="J168" i="2"/>
  <c r="I168" i="2" s="1"/>
  <c r="L170" i="2" l="1"/>
  <c r="K170" i="2"/>
  <c r="L168" i="2"/>
  <c r="K168" i="2"/>
  <c r="J169" i="2"/>
  <c r="I169" i="2" s="1"/>
  <c r="H173" i="2"/>
  <c r="H178" i="2"/>
  <c r="J174" i="2"/>
  <c r="I174" i="2" s="1"/>
  <c r="J172" i="2"/>
  <c r="I172" i="2" s="1"/>
  <c r="H176" i="2"/>
  <c r="L165" i="2"/>
  <c r="K165" i="2"/>
  <c r="K199" i="2"/>
  <c r="L199" i="2"/>
  <c r="L169" i="2" l="1"/>
  <c r="K169" i="2"/>
  <c r="K172" i="2"/>
  <c r="L172" i="2"/>
  <c r="H182" i="2"/>
  <c r="J178" i="2"/>
  <c r="I178" i="2" s="1"/>
  <c r="L174" i="2"/>
  <c r="K174" i="2"/>
  <c r="H177" i="2"/>
  <c r="J173" i="2"/>
  <c r="I173" i="2" s="1"/>
  <c r="H180" i="2"/>
  <c r="J176" i="2"/>
  <c r="I176" i="2" s="1"/>
  <c r="L176" i="2" l="1"/>
  <c r="K176" i="2"/>
  <c r="L178" i="2"/>
  <c r="K178" i="2"/>
  <c r="J180" i="2"/>
  <c r="I180" i="2" s="1"/>
  <c r="H184" i="2"/>
  <c r="H186" i="2"/>
  <c r="J182" i="2"/>
  <c r="I182" i="2" s="1"/>
  <c r="L173" i="2"/>
  <c r="K173" i="2"/>
  <c r="J177" i="2"/>
  <c r="I177" i="2" s="1"/>
  <c r="H181" i="2"/>
  <c r="L182" i="2" l="1"/>
  <c r="K182" i="2"/>
  <c r="K180" i="2"/>
  <c r="L180" i="2"/>
  <c r="H185" i="2"/>
  <c r="J181" i="2"/>
  <c r="I181" i="2"/>
  <c r="H190" i="2"/>
  <c r="J186" i="2"/>
  <c r="I186" i="2" s="1"/>
  <c r="H188" i="2"/>
  <c r="J184" i="2"/>
  <c r="I184" i="2" s="1"/>
  <c r="K177" i="2"/>
  <c r="L177" i="2"/>
  <c r="L186" i="2" l="1"/>
  <c r="K186" i="2"/>
  <c r="L184" i="2"/>
  <c r="K184" i="2"/>
  <c r="H194" i="2"/>
  <c r="J190" i="2"/>
  <c r="I190" i="2" s="1"/>
  <c r="J185" i="2"/>
  <c r="I185" i="2" s="1"/>
  <c r="H189" i="2"/>
  <c r="L181" i="2"/>
  <c r="K181" i="2"/>
  <c r="J188" i="2"/>
  <c r="I188" i="2" s="1"/>
  <c r="H192" i="2"/>
  <c r="K188" i="2" l="1"/>
  <c r="L188" i="2"/>
  <c r="L190" i="2"/>
  <c r="K190" i="2"/>
  <c r="H198" i="2"/>
  <c r="J194" i="2"/>
  <c r="I194" i="2"/>
  <c r="H193" i="2"/>
  <c r="J189" i="2"/>
  <c r="I189" i="2" s="1"/>
  <c r="K185" i="2"/>
  <c r="L185" i="2"/>
  <c r="H196" i="2"/>
  <c r="J192" i="2"/>
  <c r="I192" i="2"/>
  <c r="L189" i="2" l="1"/>
  <c r="K189" i="2"/>
  <c r="J193" i="2"/>
  <c r="I193" i="2" s="1"/>
  <c r="H197" i="2"/>
  <c r="L194" i="2"/>
  <c r="K194" i="2"/>
  <c r="H202" i="2"/>
  <c r="J198" i="2"/>
  <c r="I198" i="2" s="1"/>
  <c r="L192" i="2"/>
  <c r="K192" i="2"/>
  <c r="J196" i="2"/>
  <c r="I196" i="2" s="1"/>
  <c r="H200" i="2"/>
  <c r="L198" i="2" l="1"/>
  <c r="K198" i="2"/>
  <c r="L193" i="2"/>
  <c r="K193" i="2"/>
  <c r="J202" i="2"/>
  <c r="I202" i="2" s="1"/>
  <c r="H201" i="2"/>
  <c r="J197" i="2"/>
  <c r="I197" i="2" s="1"/>
  <c r="J200" i="2"/>
  <c r="I200" i="2" s="1"/>
  <c r="K196" i="2"/>
  <c r="L196" i="2"/>
  <c r="L200" i="2" l="1"/>
  <c r="K200" i="2"/>
  <c r="L197" i="2"/>
  <c r="K197" i="2"/>
  <c r="L202" i="2"/>
  <c r="K202" i="2"/>
  <c r="J201" i="2"/>
  <c r="I201" i="2" s="1"/>
  <c r="L201" i="2" l="1"/>
  <c r="K201" i="2"/>
  <c r="AE18" i="1" l="1"/>
  <c r="J18" i="1" s="1"/>
  <c r="AF18" i="1" l="1"/>
  <c r="K18" i="1" s="1"/>
  <c r="AG18" i="1"/>
  <c r="L18" i="1" s="1"/>
  <c r="AF17" i="1"/>
  <c r="K17" i="1" s="1"/>
  <c r="AE19" i="1"/>
  <c r="J19" i="1" s="1"/>
  <c r="AE17" i="1"/>
  <c r="J17" i="1" s="1"/>
  <c r="I17" i="1" s="1"/>
  <c r="H17" i="1" s="1"/>
  <c r="AF19" i="1"/>
  <c r="K19" i="1" s="1"/>
  <c r="AG15" i="1"/>
  <c r="L15" i="1" s="1"/>
  <c r="AG17" i="1"/>
  <c r="L17" i="1" s="1"/>
  <c r="AE15" i="1"/>
  <c r="J15" i="1" s="1"/>
  <c r="AF16" i="1"/>
  <c r="K16" i="1" s="1"/>
  <c r="AF15" i="1"/>
  <c r="K15" i="1" s="1"/>
  <c r="AG16" i="1"/>
  <c r="L16" i="1" s="1"/>
  <c r="AE16" i="1"/>
  <c r="J16" i="1" s="1"/>
  <c r="I16" i="1" s="1"/>
  <c r="H16" i="1" s="1"/>
  <c r="AG19" i="1"/>
  <c r="L19" i="1" s="1"/>
  <c r="I15" i="1" l="1"/>
  <c r="H15" i="1" s="1"/>
  <c r="I19" i="1"/>
  <c r="H19" i="1" s="1"/>
</calcChain>
</file>

<file path=xl/sharedStrings.xml><?xml version="1.0" encoding="utf-8"?>
<sst xmlns="http://schemas.openxmlformats.org/spreadsheetml/2006/main" count="187" uniqueCount="182">
  <si>
    <t>女子王座出場校　御中</t>
    <rPh sb="4" eb="6">
      <t>シュツジョウ</t>
    </rPh>
    <rPh sb="6" eb="7">
      <t>コウ</t>
    </rPh>
    <rPh sb="8" eb="10">
      <t>オンチュウ</t>
    </rPh>
    <phoneticPr fontId="1"/>
  </si>
  <si>
    <t>全日本学生弓道連盟です。この度は女子王座出場決定おめでとうございます。</t>
    <rPh sb="0" eb="3">
      <t>ゼンニホン</t>
    </rPh>
    <rPh sb="3" eb="5">
      <t>ガクセイ</t>
    </rPh>
    <rPh sb="5" eb="7">
      <t>キュウドウ</t>
    </rPh>
    <rPh sb="7" eb="9">
      <t>レンメイ</t>
    </rPh>
    <rPh sb="14" eb="15">
      <t>タビ</t>
    </rPh>
    <rPh sb="20" eb="22">
      <t>シュツジョウ</t>
    </rPh>
    <rPh sb="22" eb="24">
      <t>ケッテイ</t>
    </rPh>
    <phoneticPr fontId="1"/>
  </si>
  <si>
    <t>本フォームは女子王座出場校の皆様に必要事項を記入していただくものです。お手数をおかけしますがよろしくお願いいたします。</t>
    <rPh sb="0" eb="1">
      <t>ホン</t>
    </rPh>
    <rPh sb="10" eb="13">
      <t>シュツジョウコウ</t>
    </rPh>
    <rPh sb="14" eb="16">
      <t>ミナサマ</t>
    </rPh>
    <rPh sb="17" eb="19">
      <t>ヒツヨウ</t>
    </rPh>
    <rPh sb="19" eb="21">
      <t>ジコウ</t>
    </rPh>
    <rPh sb="22" eb="24">
      <t>キニュウ</t>
    </rPh>
    <rPh sb="36" eb="38">
      <t>テスウ</t>
    </rPh>
    <rPh sb="51" eb="52">
      <t>ネガ</t>
    </rPh>
    <phoneticPr fontId="1"/>
  </si>
  <si>
    <r>
      <rPr>
        <b/>
        <u/>
        <sz val="11"/>
        <color theme="1"/>
        <rFont val="游ゴシック"/>
        <family val="3"/>
        <charset val="128"/>
      </rPr>
      <t>女子王座出場校の皆様は</t>
    </r>
    <r>
      <rPr>
        <sz val="11"/>
        <color theme="1"/>
        <rFont val="游ゴシック"/>
        <family val="3"/>
        <charset val="128"/>
        <scheme val="minor"/>
      </rPr>
      <t>、このフォームを埋め次第、</t>
    </r>
    <r>
      <rPr>
        <b/>
        <u/>
        <sz val="11"/>
        <color theme="1"/>
        <rFont val="游ゴシック"/>
        <family val="3"/>
        <charset val="128"/>
      </rPr>
      <t>zennichi.kyudo@gmail.comへ</t>
    </r>
    <r>
      <rPr>
        <sz val="11"/>
        <color theme="1"/>
        <rFont val="游ゴシック"/>
        <family val="3"/>
        <charset val="128"/>
        <scheme val="minor"/>
      </rPr>
      <t>本フォームを送信してください。</t>
    </r>
    <rPh sb="4" eb="7">
      <t>シュツジョウコウ</t>
    </rPh>
    <rPh sb="8" eb="10">
      <t>ミナサマ</t>
    </rPh>
    <rPh sb="19" eb="20">
      <t>ウ</t>
    </rPh>
    <rPh sb="21" eb="23">
      <t>シダイ</t>
    </rPh>
    <rPh sb="24" eb="25">
      <t>ホン</t>
    </rPh>
    <rPh sb="30" eb="32">
      <t>ソウシン</t>
    </rPh>
    <rPh sb="38" eb="40">
      <t>スイセン</t>
    </rPh>
    <rPh sb="40" eb="41">
      <t>コウ</t>
    </rPh>
    <rPh sb="42" eb="44">
      <t>ショゾク</t>
    </rPh>
    <rPh sb="46" eb="48">
      <t>チク</t>
    </rPh>
    <rPh sb="48" eb="50">
      <t>ガクレン</t>
    </rPh>
    <rPh sb="52" eb="53">
      <t>ネガ</t>
    </rPh>
    <phoneticPr fontId="1"/>
  </si>
  <si>
    <t>不遜なお願いではございますが、伊勢大会の円滑な運営のため、出場校の皆様には迅速な記入と提出をお願いしたく思います。何卒ご理解ご協力のほどお願いいたします。</t>
    <rPh sb="0" eb="2">
      <t>フソン</t>
    </rPh>
    <rPh sb="4" eb="5">
      <t>ネガ</t>
    </rPh>
    <rPh sb="15" eb="17">
      <t>イセ</t>
    </rPh>
    <rPh sb="17" eb="19">
      <t>タイカイ</t>
    </rPh>
    <rPh sb="20" eb="22">
      <t>エンカツ</t>
    </rPh>
    <rPh sb="23" eb="25">
      <t>ウンエイ</t>
    </rPh>
    <rPh sb="29" eb="32">
      <t>シュツジョウコウ</t>
    </rPh>
    <rPh sb="33" eb="35">
      <t>ミナサマ</t>
    </rPh>
    <rPh sb="37" eb="39">
      <t>ジンソク</t>
    </rPh>
    <rPh sb="40" eb="42">
      <t>キニュウ</t>
    </rPh>
    <rPh sb="43" eb="45">
      <t>テイシュツ</t>
    </rPh>
    <rPh sb="47" eb="48">
      <t>ネガ</t>
    </rPh>
    <rPh sb="52" eb="53">
      <t>オモ</t>
    </rPh>
    <rPh sb="57" eb="59">
      <t>ナニトゾ</t>
    </rPh>
    <rPh sb="60" eb="62">
      <t>リカイ</t>
    </rPh>
    <rPh sb="63" eb="65">
      <t>キョウリョク</t>
    </rPh>
    <rPh sb="69" eb="70">
      <t>ネガ</t>
    </rPh>
    <phoneticPr fontId="1"/>
  </si>
  <si>
    <t>フォームについて数点詳しくご説明申し上げます。</t>
    <rPh sb="8" eb="10">
      <t>スウテン</t>
    </rPh>
    <rPh sb="10" eb="11">
      <t>クワ</t>
    </rPh>
    <rPh sb="14" eb="16">
      <t>セツメイ</t>
    </rPh>
    <rPh sb="16" eb="17">
      <t>モウ</t>
    </rPh>
    <rPh sb="18" eb="19">
      <t>ア</t>
    </rPh>
    <phoneticPr fontId="1"/>
  </si>
  <si>
    <t>一、選手登録欄における漢字表記ついて</t>
    <rPh sb="0" eb="1">
      <t>イチ</t>
    </rPh>
    <rPh sb="2" eb="4">
      <t>センシュ</t>
    </rPh>
    <rPh sb="4" eb="6">
      <t>トウロク</t>
    </rPh>
    <rPh sb="6" eb="7">
      <t>ラン</t>
    </rPh>
    <rPh sb="11" eb="13">
      <t>カンジ</t>
    </rPh>
    <rPh sb="13" eb="15">
      <t>ヒョウキ</t>
    </rPh>
    <phoneticPr fontId="1"/>
  </si>
  <si>
    <r>
      <t>「フォーム」シートにおける「6.選手登録欄」についてご説明します。本連盟は、</t>
    </r>
    <r>
      <rPr>
        <u/>
        <sz val="11"/>
        <color theme="1"/>
        <rFont val="游ゴシック"/>
        <family val="3"/>
        <charset val="128"/>
        <scheme val="minor"/>
      </rPr>
      <t>本フォームの表記に基づき</t>
    </r>
    <r>
      <rPr>
        <sz val="11"/>
        <color theme="1"/>
        <rFont val="游ゴシック"/>
        <family val="2"/>
        <charset val="128"/>
        <scheme val="minor"/>
      </rPr>
      <t>、パンフレットを発注し、賞状を作成いたします。</t>
    </r>
    <rPh sb="16" eb="18">
      <t>センシュ</t>
    </rPh>
    <rPh sb="18" eb="20">
      <t>トウロク</t>
    </rPh>
    <rPh sb="20" eb="21">
      <t>ラン</t>
    </rPh>
    <rPh sb="27" eb="29">
      <t>セツメイ</t>
    </rPh>
    <rPh sb="33" eb="34">
      <t>ホン</t>
    </rPh>
    <rPh sb="34" eb="36">
      <t>レンメイ</t>
    </rPh>
    <rPh sb="38" eb="39">
      <t>ホン</t>
    </rPh>
    <rPh sb="44" eb="46">
      <t>ヒョウキ</t>
    </rPh>
    <rPh sb="47" eb="48">
      <t>モト</t>
    </rPh>
    <rPh sb="58" eb="60">
      <t>ハッチュウ</t>
    </rPh>
    <rPh sb="62" eb="64">
      <t>ショウジョウ</t>
    </rPh>
    <rPh sb="65" eb="67">
      <t>サクセイ</t>
    </rPh>
    <phoneticPr fontId="1"/>
  </si>
  <si>
    <t>例年、漢字の誤りが多く発生し、選手の皆様にご迷惑をおかけしてしまっております。</t>
    <rPh sb="0" eb="1">
      <t>レイ</t>
    </rPh>
    <rPh sb="1" eb="2">
      <t>ネン</t>
    </rPh>
    <rPh sb="3" eb="5">
      <t>カンジ</t>
    </rPh>
    <rPh sb="6" eb="7">
      <t>アヤマ</t>
    </rPh>
    <rPh sb="9" eb="10">
      <t>オオ</t>
    </rPh>
    <rPh sb="11" eb="13">
      <t>ハッセイ</t>
    </rPh>
    <rPh sb="15" eb="17">
      <t>センシュ</t>
    </rPh>
    <rPh sb="18" eb="20">
      <t>ミナサマ</t>
    </rPh>
    <rPh sb="22" eb="24">
      <t>メイワク</t>
    </rPh>
    <phoneticPr fontId="1"/>
  </si>
  <si>
    <t>本連盟としてもパンフレット等に誤ったお名前を記載することは心苦しく、皆様には細心の注意をもって記入していただくようお願い申し上げます。</t>
    <rPh sb="13" eb="14">
      <t>トウ</t>
    </rPh>
    <rPh sb="15" eb="16">
      <t>アヤマ</t>
    </rPh>
    <rPh sb="19" eb="21">
      <t>ナマエ</t>
    </rPh>
    <rPh sb="22" eb="24">
      <t>キサイ</t>
    </rPh>
    <rPh sb="34" eb="36">
      <t>ミナサマ</t>
    </rPh>
    <rPh sb="38" eb="40">
      <t>サイシン</t>
    </rPh>
    <rPh sb="41" eb="43">
      <t>チュウイ</t>
    </rPh>
    <rPh sb="47" eb="49">
      <t>キニュウ</t>
    </rPh>
    <rPh sb="58" eb="59">
      <t>ネガ</t>
    </rPh>
    <rPh sb="60" eb="61">
      <t>モウ</t>
    </rPh>
    <rPh sb="62" eb="63">
      <t>ア</t>
    </rPh>
    <phoneticPr fontId="1"/>
  </si>
  <si>
    <t>本フォームでは、よくある誤りを「よくある誤り」において指摘させていただくようになっております。鬱陶しいものと拝察いたしますが、ご理解いただけますと幸いです。</t>
    <rPh sb="0" eb="1">
      <t>ホン</t>
    </rPh>
    <rPh sb="12" eb="13">
      <t>アヤマ</t>
    </rPh>
    <rPh sb="20" eb="21">
      <t>アヤマ</t>
    </rPh>
    <rPh sb="27" eb="29">
      <t>シテキ</t>
    </rPh>
    <rPh sb="47" eb="49">
      <t>ウットウ</t>
    </rPh>
    <rPh sb="54" eb="56">
      <t>ハイサツ</t>
    </rPh>
    <phoneticPr fontId="1"/>
  </si>
  <si>
    <t>よくある誤りに該当する文字が検出された場合、セルの色が変わり、「よくある誤り」に注意事項が表示されます。(下図参照)</t>
    <rPh sb="4" eb="5">
      <t>アヤマ</t>
    </rPh>
    <rPh sb="7" eb="9">
      <t>ガイトウ</t>
    </rPh>
    <rPh sb="11" eb="13">
      <t>モジ</t>
    </rPh>
    <rPh sb="14" eb="16">
      <t>ケンシュツ</t>
    </rPh>
    <rPh sb="19" eb="21">
      <t>バアイ</t>
    </rPh>
    <rPh sb="25" eb="26">
      <t>イロ</t>
    </rPh>
    <rPh sb="27" eb="28">
      <t>カ</t>
    </rPh>
    <rPh sb="36" eb="37">
      <t>アヤマ</t>
    </rPh>
    <rPh sb="40" eb="42">
      <t>チュウイ</t>
    </rPh>
    <rPh sb="42" eb="44">
      <t>ジコウ</t>
    </rPh>
    <rPh sb="45" eb="47">
      <t>ヒョウジ</t>
    </rPh>
    <rPh sb="53" eb="55">
      <t>シタズ</t>
    </rPh>
    <rPh sb="55" eb="57">
      <t>サンショウ</t>
    </rPh>
    <phoneticPr fontId="1"/>
  </si>
  <si>
    <t>入力に間違いないことを確認していただければ、セルの色は無視して送信していただいて構いません。</t>
  </si>
  <si>
    <t>また、部員登録と一致しないことが散見されます。必ず部員登録と照合の上、部員登録に誤りがある場合はその旨をご連絡ください。</t>
  </si>
  <si>
    <t>よろしくお願いいたします。</t>
    <rPh sb="5" eb="6">
      <t>ネガ</t>
    </rPh>
    <phoneticPr fontId="1"/>
  </si>
  <si>
    <t>尚、どうしても正しい漢字が変換で出ない場合には、当該漢字をカタカナで入力し、わかるように(手書きの写真を添付するなど)、各地区委員長に提出してください。</t>
    <rPh sb="0" eb="1">
      <t>ナオ</t>
    </rPh>
    <rPh sb="7" eb="8">
      <t>タダ</t>
    </rPh>
    <rPh sb="10" eb="12">
      <t>カンジ</t>
    </rPh>
    <rPh sb="13" eb="15">
      <t>ヘンカン</t>
    </rPh>
    <rPh sb="16" eb="17">
      <t>デ</t>
    </rPh>
    <rPh sb="19" eb="21">
      <t>バアイ</t>
    </rPh>
    <rPh sb="24" eb="26">
      <t>トウガイ</t>
    </rPh>
    <rPh sb="26" eb="28">
      <t>カンジ</t>
    </rPh>
    <rPh sb="34" eb="36">
      <t>ニュウリョク</t>
    </rPh>
    <rPh sb="45" eb="47">
      <t>テガ</t>
    </rPh>
    <rPh sb="49" eb="51">
      <t>シャシン</t>
    </rPh>
    <rPh sb="52" eb="54">
      <t>テンプ</t>
    </rPh>
    <rPh sb="60" eb="66">
      <t>カクチクイインチョウ</t>
    </rPh>
    <rPh sb="67" eb="69">
      <t>テイシュツ</t>
    </rPh>
    <phoneticPr fontId="1"/>
  </si>
  <si>
    <t>その場合、全日本学生弓道連盟より、「パンフレット等にはこう記載しますがよろしいですか」と確認させていただく旨のご連絡を女子責任者に差し上げます。</t>
    <rPh sb="2" eb="4">
      <t>バアイ</t>
    </rPh>
    <rPh sb="5" eb="14">
      <t>ゼンニホンガクセイキュウドウレンメイ</t>
    </rPh>
    <rPh sb="24" eb="25">
      <t>トウ</t>
    </rPh>
    <rPh sb="29" eb="31">
      <t>キサイ</t>
    </rPh>
    <rPh sb="44" eb="46">
      <t>カクニン</t>
    </rPh>
    <rPh sb="53" eb="54">
      <t>ムネ</t>
    </rPh>
    <rPh sb="56" eb="58">
      <t>レンラク</t>
    </rPh>
    <rPh sb="65" eb="66">
      <t>サ</t>
    </rPh>
    <rPh sb="67" eb="68">
      <t>ア</t>
    </rPh>
    <phoneticPr fontId="1"/>
  </si>
  <si>
    <t>通常の変換で出ない場合にも、「よくある誤り」に異体字が表示される場合があります。一度選手登録欄に一般的な字体で記入していただくことをお勧めいたします。</t>
    <rPh sb="0" eb="2">
      <t>ツウジョウ</t>
    </rPh>
    <rPh sb="3" eb="5">
      <t>ヘンカン</t>
    </rPh>
    <rPh sb="6" eb="7">
      <t>デ</t>
    </rPh>
    <rPh sb="9" eb="11">
      <t>バアイ</t>
    </rPh>
    <rPh sb="19" eb="20">
      <t>アヤマ</t>
    </rPh>
    <rPh sb="23" eb="26">
      <t>イタイジ</t>
    </rPh>
    <rPh sb="27" eb="29">
      <t>ヒョウジ</t>
    </rPh>
    <rPh sb="32" eb="34">
      <t>バアイ</t>
    </rPh>
    <rPh sb="40" eb="42">
      <t>イチド</t>
    </rPh>
    <rPh sb="42" eb="44">
      <t>センシュ</t>
    </rPh>
    <rPh sb="44" eb="46">
      <t>トウロク</t>
    </rPh>
    <rPh sb="46" eb="47">
      <t>ラン</t>
    </rPh>
    <rPh sb="48" eb="51">
      <t>イッパンテキ</t>
    </rPh>
    <rPh sb="52" eb="53">
      <t>ジ</t>
    </rPh>
    <rPh sb="53" eb="54">
      <t>タイ</t>
    </rPh>
    <rPh sb="55" eb="57">
      <t>キニュウ</t>
    </rPh>
    <rPh sb="67" eb="68">
      <t>スス</t>
    </rPh>
    <phoneticPr fontId="1"/>
  </si>
  <si>
    <t>例えば、「藤」のくさかんむりが離れている場合、一度「藤」と入力していただくと「よくある誤り」に表示されます。それをコピー&amp;ペーストしてご利用ください。</t>
    <rPh sb="0" eb="1">
      <t>タト</t>
    </rPh>
    <rPh sb="5" eb="6">
      <t>フジ</t>
    </rPh>
    <rPh sb="15" eb="16">
      <t>ハナ</t>
    </rPh>
    <rPh sb="20" eb="22">
      <t>バアイ</t>
    </rPh>
    <rPh sb="23" eb="25">
      <t>イチド</t>
    </rPh>
    <rPh sb="26" eb="27">
      <t>フジ</t>
    </rPh>
    <rPh sb="29" eb="31">
      <t>ニュウリョク</t>
    </rPh>
    <rPh sb="43" eb="44">
      <t>アヤマ</t>
    </rPh>
    <rPh sb="47" eb="49">
      <t>ヒョウジ</t>
    </rPh>
    <rPh sb="68" eb="70">
      <t>リヨウ</t>
    </rPh>
    <phoneticPr fontId="1"/>
  </si>
  <si>
    <t>二、宿舎到着時刻について</t>
    <rPh sb="0" eb="1">
      <t>ニ</t>
    </rPh>
    <rPh sb="2" eb="4">
      <t>シュクシャ</t>
    </rPh>
    <rPh sb="4" eb="6">
      <t>トウチャク</t>
    </rPh>
    <rPh sb="6" eb="8">
      <t>ジコク</t>
    </rPh>
    <phoneticPr fontId="1"/>
  </si>
  <si>
    <t>「フォーム」シートにおける「7.宿舎到着時刻(リスト)」についてご説明します。</t>
    <rPh sb="16" eb="18">
      <t>シュクシャ</t>
    </rPh>
    <rPh sb="18" eb="20">
      <t>トウチャク</t>
    </rPh>
    <rPh sb="20" eb="22">
      <t>ジコク</t>
    </rPh>
    <rPh sb="33" eb="35">
      <t>セツメイ</t>
    </rPh>
    <phoneticPr fontId="1"/>
  </si>
  <si>
    <t>宿舎到着時刻をご教示ください。あくまで予定で構いません。変更が生じましたら都度、全日本学生弓道連盟執行委員長アドレスzennichi.kyudo.gkr@gmail.comへご連絡ください。</t>
    <rPh sb="0" eb="2">
      <t>シュクシャ</t>
    </rPh>
    <rPh sb="2" eb="4">
      <t>トウチャク</t>
    </rPh>
    <rPh sb="4" eb="6">
      <t>ジコク</t>
    </rPh>
    <rPh sb="8" eb="10">
      <t>キョウジ</t>
    </rPh>
    <rPh sb="19" eb="21">
      <t>ヨテイ</t>
    </rPh>
    <rPh sb="22" eb="23">
      <t>カマ</t>
    </rPh>
    <rPh sb="28" eb="30">
      <t>ヘンコウ</t>
    </rPh>
    <rPh sb="31" eb="32">
      <t>ショウ</t>
    </rPh>
    <rPh sb="37" eb="39">
      <t>ツド</t>
    </rPh>
    <rPh sb="40" eb="43">
      <t>ゼンニホン</t>
    </rPh>
    <rPh sb="43" eb="45">
      <t>ガクセイ</t>
    </rPh>
    <rPh sb="45" eb="47">
      <t>キュウドウ</t>
    </rPh>
    <rPh sb="47" eb="49">
      <t>レンメイ</t>
    </rPh>
    <rPh sb="49" eb="51">
      <t>シッコウ</t>
    </rPh>
    <rPh sb="51" eb="54">
      <t>イインチョウ</t>
    </rPh>
    <rPh sb="88" eb="90">
      <t>レンラク</t>
    </rPh>
    <phoneticPr fontId="1"/>
  </si>
  <si>
    <r>
      <t>フォームのことは勿論、何かご質問等ございましたらお気軽に全日本学生弓道連盟</t>
    </r>
    <r>
      <rPr>
        <sz val="11"/>
        <color rgb="FFFF0000"/>
        <rFont val="游ゴシック"/>
        <family val="3"/>
        <charset val="128"/>
      </rPr>
      <t>zennichi.kyudo@gmail.com</t>
    </r>
    <r>
      <rPr>
        <sz val="11"/>
        <color theme="1"/>
        <rFont val="游ゴシック"/>
        <family val="2"/>
        <charset val="128"/>
        <scheme val="minor"/>
      </rPr>
      <t>へご連絡ください。</t>
    </r>
    <rPh sb="8" eb="10">
      <t>モチロン</t>
    </rPh>
    <rPh sb="11" eb="12">
      <t>ナニ</t>
    </rPh>
    <rPh sb="14" eb="16">
      <t>シツモン</t>
    </rPh>
    <rPh sb="16" eb="17">
      <t>トウ</t>
    </rPh>
    <rPh sb="25" eb="27">
      <t>キガル</t>
    </rPh>
    <rPh sb="28" eb="37">
      <t>ゼンニホンガクセイキュウドウレンメイシッコウイインチョウ</t>
    </rPh>
    <rPh sb="63" eb="65">
      <t>レンラク</t>
    </rPh>
    <phoneticPr fontId="1"/>
  </si>
  <si>
    <r>
      <t>また、王座出場校の皆様には挨拶文のお願いもしております。その提出先も全日本学生弓道連盟</t>
    </r>
    <r>
      <rPr>
        <sz val="11"/>
        <color rgb="FFFF0000"/>
        <rFont val="游ゴシック"/>
        <family val="3"/>
        <charset val="128"/>
        <scheme val="minor"/>
      </rPr>
      <t>zennichi.kyudo@gmail.com</t>
    </r>
    <r>
      <rPr>
        <sz val="11"/>
        <color theme="1"/>
        <rFont val="游ゴシック"/>
        <family val="2"/>
        <charset val="128"/>
        <scheme val="minor"/>
      </rPr>
      <t>となっております。</t>
    </r>
    <rPh sb="3" eb="5">
      <t>オウザ</t>
    </rPh>
    <rPh sb="5" eb="8">
      <t>シュツジョウコウ</t>
    </rPh>
    <rPh sb="9" eb="11">
      <t>ミナサマ</t>
    </rPh>
    <rPh sb="13" eb="16">
      <t>アイサツブン</t>
    </rPh>
    <rPh sb="18" eb="19">
      <t>ネガ</t>
    </rPh>
    <rPh sb="30" eb="32">
      <t>テイシュツ</t>
    </rPh>
    <rPh sb="32" eb="33">
      <t>サキ</t>
    </rPh>
    <rPh sb="34" eb="37">
      <t>ゼンニホン</t>
    </rPh>
    <rPh sb="37" eb="39">
      <t>ガクセイ</t>
    </rPh>
    <rPh sb="39" eb="41">
      <t>キュウドウ</t>
    </rPh>
    <rPh sb="41" eb="43">
      <t>レンメイ</t>
    </rPh>
    <phoneticPr fontId="1"/>
  </si>
  <si>
    <t>1.地区名(リスト)</t>
    <rPh sb="2" eb="5">
      <t>チクメイ</t>
    </rPh>
    <phoneticPr fontId="1"/>
  </si>
  <si>
    <t>学生弓道連盟</t>
    <rPh sb="0" eb="4">
      <t>ガクセイキュウドウ</t>
    </rPh>
    <rPh sb="4" eb="6">
      <t>レンメイ</t>
    </rPh>
    <phoneticPr fontId="1"/>
  </si>
  <si>
    <t>※全日本学生弓道連盟推薦校も、所属する地区学連を選択してください。</t>
    <rPh sb="1" eb="4">
      <t>ゼンニホン</t>
    </rPh>
    <rPh sb="4" eb="6">
      <t>ガクセイ</t>
    </rPh>
    <rPh sb="6" eb="8">
      <t>キュウドウ</t>
    </rPh>
    <rPh sb="8" eb="10">
      <t>レンメイ</t>
    </rPh>
    <rPh sb="10" eb="12">
      <t>スイセン</t>
    </rPh>
    <rPh sb="12" eb="13">
      <t>コウ</t>
    </rPh>
    <rPh sb="15" eb="17">
      <t>ショゾク</t>
    </rPh>
    <rPh sb="19" eb="21">
      <t>チク</t>
    </rPh>
    <rPh sb="21" eb="23">
      <t>ガクレン</t>
    </rPh>
    <rPh sb="24" eb="26">
      <t>センタク</t>
    </rPh>
    <phoneticPr fontId="1"/>
  </si>
  <si>
    <t>2.大学名</t>
    <rPh sb="2" eb="5">
      <t>ダイガクメイ</t>
    </rPh>
    <phoneticPr fontId="1"/>
  </si>
  <si>
    <t>3.監督名(漢字)</t>
    <rPh sb="2" eb="4">
      <t>カントク</t>
    </rPh>
    <rPh sb="4" eb="5">
      <t>メイ</t>
    </rPh>
    <rPh sb="6" eb="8">
      <t>カンジ</t>
    </rPh>
    <phoneticPr fontId="1"/>
  </si>
  <si>
    <t>姓名の間に全角スペースをお願いします。</t>
    <rPh sb="0" eb="2">
      <t>セイメイ</t>
    </rPh>
    <rPh sb="3" eb="4">
      <t>アイダ</t>
    </rPh>
    <rPh sb="5" eb="7">
      <t>ゼンカク</t>
    </rPh>
    <rPh sb="13" eb="14">
      <t>ネガ</t>
    </rPh>
    <phoneticPr fontId="1"/>
  </si>
  <si>
    <t>4-1.女子責任者名(漢字)</t>
    <rPh sb="9" eb="10">
      <t>メイ</t>
    </rPh>
    <rPh sb="11" eb="13">
      <t>カンジ</t>
    </rPh>
    <phoneticPr fontId="1"/>
  </si>
  <si>
    <t>4-2.女子責任者E-mailアドレス</t>
    <phoneticPr fontId="1"/>
  </si>
  <si>
    <t>4-3.女子責任者電話番号</t>
    <rPh sb="9" eb="13">
      <t>デンワバンゴウ</t>
    </rPh>
    <phoneticPr fontId="1"/>
  </si>
  <si>
    <t>日中取ることができる電話番号をお願いします。</t>
    <rPh sb="0" eb="2">
      <t>ニッチュウ</t>
    </rPh>
    <rPh sb="2" eb="3">
      <t>ト</t>
    </rPh>
    <rPh sb="10" eb="12">
      <t>デンワ</t>
    </rPh>
    <rPh sb="12" eb="14">
      <t>バンゴウ</t>
    </rPh>
    <rPh sb="16" eb="17">
      <t>ネガ</t>
    </rPh>
    <phoneticPr fontId="1"/>
  </si>
  <si>
    <t>5-1.連絡先①：郵便番号</t>
    <rPh sb="4" eb="7">
      <t>レンラクサキ</t>
    </rPh>
    <rPh sb="9" eb="13">
      <t>ユウビンバンゴウ</t>
    </rPh>
    <phoneticPr fontId="1"/>
  </si>
  <si>
    <t>〒</t>
    <phoneticPr fontId="1"/>
  </si>
  <si>
    <t>5-2.連絡先②：住所</t>
    <rPh sb="4" eb="7">
      <t>レンラクサキ</t>
    </rPh>
    <rPh sb="9" eb="11">
      <t>ジュウショ</t>
    </rPh>
    <phoneticPr fontId="1"/>
  </si>
  <si>
    <t>※大学所在地ではなく、道場所在地など、郵便物等をもっとも効率よく受け取る場所の記入をお願いいたします。</t>
    <rPh sb="1" eb="3">
      <t>ダイガク</t>
    </rPh>
    <rPh sb="3" eb="6">
      <t>ショザイチ</t>
    </rPh>
    <rPh sb="11" eb="13">
      <t>ドウジョウ</t>
    </rPh>
    <rPh sb="13" eb="16">
      <t>ショザイチ</t>
    </rPh>
    <rPh sb="19" eb="22">
      <t>ユウビンブツ</t>
    </rPh>
    <rPh sb="22" eb="23">
      <t>ナド</t>
    </rPh>
    <rPh sb="28" eb="30">
      <t>コウリツ</t>
    </rPh>
    <rPh sb="32" eb="33">
      <t>ウ</t>
    </rPh>
    <rPh sb="34" eb="35">
      <t>ト</t>
    </rPh>
    <rPh sb="36" eb="38">
      <t>バショ</t>
    </rPh>
    <rPh sb="39" eb="41">
      <t>キニュウ</t>
    </rPh>
    <rPh sb="43" eb="44">
      <t>ネガ</t>
    </rPh>
    <phoneticPr fontId="1"/>
  </si>
  <si>
    <t>5-3.連絡先③：宛名</t>
    <rPh sb="4" eb="7">
      <t>レンラクサキ</t>
    </rPh>
    <rPh sb="9" eb="11">
      <t>アテナ</t>
    </rPh>
    <phoneticPr fontId="1"/>
  </si>
  <si>
    <t>例：○○大学弓道部</t>
    <rPh sb="0" eb="1">
      <t>レイ</t>
    </rPh>
    <rPh sb="2" eb="6">
      <t>マルマルダイガク</t>
    </rPh>
    <rPh sb="6" eb="8">
      <t>キュウドウ</t>
    </rPh>
    <rPh sb="8" eb="9">
      <t>ブ</t>
    </rPh>
    <phoneticPr fontId="1"/>
  </si>
  <si>
    <t>5-4.連絡先④：電話番号</t>
    <rPh sb="4" eb="7">
      <t>レンラクサキ</t>
    </rPh>
    <rPh sb="9" eb="11">
      <t>デンワ</t>
    </rPh>
    <rPh sb="11" eb="13">
      <t>バンゴウ</t>
    </rPh>
    <phoneticPr fontId="1"/>
  </si>
  <si>
    <t>6.選手登録欄</t>
    <rPh sb="2" eb="4">
      <t>センシュ</t>
    </rPh>
    <rPh sb="4" eb="6">
      <t>トウロク</t>
    </rPh>
    <rPh sb="6" eb="7">
      <t>ラン</t>
    </rPh>
    <phoneticPr fontId="1"/>
  </si>
  <si>
    <t>パンフレット・賞状に載ります。変換ミス等無きようお願いいたします。</t>
    <rPh sb="7" eb="9">
      <t>ショウジョウ</t>
    </rPh>
    <rPh sb="10" eb="11">
      <t>ノ</t>
    </rPh>
    <rPh sb="15" eb="17">
      <t>ヘンカン</t>
    </rPh>
    <rPh sb="19" eb="20">
      <t>トウ</t>
    </rPh>
    <rPh sb="20" eb="21">
      <t>ナ</t>
    </rPh>
    <rPh sb="25" eb="26">
      <t>ネガ</t>
    </rPh>
    <phoneticPr fontId="1"/>
  </si>
  <si>
    <t>姓</t>
    <rPh sb="0" eb="1">
      <t>セイ</t>
    </rPh>
    <phoneticPr fontId="1"/>
  </si>
  <si>
    <t>名</t>
    <rPh sb="0" eb="1">
      <t>メイ</t>
    </rPh>
    <phoneticPr fontId="1"/>
  </si>
  <si>
    <t>セイ</t>
    <phoneticPr fontId="1"/>
  </si>
  <si>
    <t>メイ</t>
    <phoneticPr fontId="1"/>
  </si>
  <si>
    <t>学年(リスト)</t>
    <rPh sb="0" eb="2">
      <t>ガクネン</t>
    </rPh>
    <phoneticPr fontId="1"/>
  </si>
  <si>
    <t>部員登録番号</t>
    <rPh sb="0" eb="6">
      <t>ブイn</t>
    </rPh>
    <phoneticPr fontId="1"/>
  </si>
  <si>
    <t>よくある誤り</t>
    <rPh sb="4" eb="5">
      <t>アヤマ</t>
    </rPh>
    <phoneticPr fontId="1"/>
  </si>
  <si>
    <t>max</t>
    <phoneticPr fontId="1"/>
  </si>
  <si>
    <t>苗字</t>
    <rPh sb="0" eb="2">
      <t>ミョウジ</t>
    </rPh>
    <phoneticPr fontId="1"/>
  </si>
  <si>
    <t>名前</t>
    <rPh sb="0" eb="2">
      <t>ナマエ</t>
    </rPh>
    <phoneticPr fontId="1"/>
  </si>
  <si>
    <t>苗字1文字目</t>
    <rPh sb="0" eb="2">
      <t>ミョウジ</t>
    </rPh>
    <rPh sb="3" eb="6">
      <t>モジメ</t>
    </rPh>
    <phoneticPr fontId="1"/>
  </si>
  <si>
    <t>苗字2文字目</t>
    <rPh sb="0" eb="2">
      <t>ミョウジ</t>
    </rPh>
    <rPh sb="3" eb="6">
      <t>モジメ</t>
    </rPh>
    <phoneticPr fontId="1"/>
  </si>
  <si>
    <t>苗字3文字目</t>
    <rPh sb="0" eb="2">
      <t>ミョウジ</t>
    </rPh>
    <rPh sb="3" eb="6">
      <t>モジメ</t>
    </rPh>
    <phoneticPr fontId="1"/>
  </si>
  <si>
    <t>名前1文字目</t>
    <rPh sb="0" eb="2">
      <t>ナマエ</t>
    </rPh>
    <rPh sb="3" eb="6">
      <t>モジメ</t>
    </rPh>
    <phoneticPr fontId="1"/>
  </si>
  <si>
    <t>名前2文字目</t>
    <rPh sb="0" eb="2">
      <t>ナマエ</t>
    </rPh>
    <rPh sb="3" eb="6">
      <t>モジメ</t>
    </rPh>
    <phoneticPr fontId="1"/>
  </si>
  <si>
    <t>名前3文字目</t>
    <rPh sb="0" eb="2">
      <t>ナマエ</t>
    </rPh>
    <rPh sb="3" eb="6">
      <t>モジメ</t>
    </rPh>
    <phoneticPr fontId="1"/>
  </si>
  <si>
    <t>1字目countif</t>
    <rPh sb="1" eb="2">
      <t>ジ</t>
    </rPh>
    <rPh sb="2" eb="3">
      <t>メ</t>
    </rPh>
    <phoneticPr fontId="1"/>
  </si>
  <si>
    <t>2字目countif</t>
    <rPh sb="1" eb="2">
      <t>ジ</t>
    </rPh>
    <rPh sb="2" eb="3">
      <t>メ</t>
    </rPh>
    <phoneticPr fontId="1"/>
  </si>
  <si>
    <t>3字目countif</t>
    <rPh sb="1" eb="2">
      <t>ジ</t>
    </rPh>
    <rPh sb="2" eb="3">
      <t>メ</t>
    </rPh>
    <phoneticPr fontId="1"/>
  </si>
  <si>
    <t>4字目countif</t>
    <rPh sb="1" eb="2">
      <t>ジ</t>
    </rPh>
    <rPh sb="2" eb="3">
      <t>メ</t>
    </rPh>
    <phoneticPr fontId="1"/>
  </si>
  <si>
    <t>5字目countif</t>
    <rPh sb="1" eb="2">
      <t>ジ</t>
    </rPh>
    <rPh sb="2" eb="3">
      <t>メ</t>
    </rPh>
    <phoneticPr fontId="1"/>
  </si>
  <si>
    <t>6字目countif</t>
    <rPh sb="1" eb="2">
      <t>ジ</t>
    </rPh>
    <rPh sb="2" eb="3">
      <t>メ</t>
    </rPh>
    <phoneticPr fontId="1"/>
  </si>
  <si>
    <t>該当1字目</t>
    <rPh sb="0" eb="2">
      <t>ガイトウ</t>
    </rPh>
    <rPh sb="3" eb="4">
      <t>ジ</t>
    </rPh>
    <rPh sb="4" eb="5">
      <t>メ</t>
    </rPh>
    <phoneticPr fontId="1"/>
  </si>
  <si>
    <t>該当2字目</t>
    <rPh sb="0" eb="2">
      <t>ガイトウ</t>
    </rPh>
    <rPh sb="3" eb="4">
      <t>ジ</t>
    </rPh>
    <rPh sb="4" eb="5">
      <t>メ</t>
    </rPh>
    <phoneticPr fontId="1"/>
  </si>
  <si>
    <t>該当3字目</t>
    <rPh sb="0" eb="2">
      <t>ガイトウ</t>
    </rPh>
    <rPh sb="3" eb="4">
      <t>ジ</t>
    </rPh>
    <rPh sb="4" eb="5">
      <t>メ</t>
    </rPh>
    <phoneticPr fontId="1"/>
  </si>
  <si>
    <t>該当1字異字</t>
    <rPh sb="0" eb="2">
      <t>ガイトウ</t>
    </rPh>
    <rPh sb="3" eb="4">
      <t>ジ</t>
    </rPh>
    <rPh sb="4" eb="6">
      <t>イジ</t>
    </rPh>
    <phoneticPr fontId="1"/>
  </si>
  <si>
    <t>該当2字異字</t>
    <rPh sb="0" eb="2">
      <t>ガイトウ</t>
    </rPh>
    <rPh sb="3" eb="4">
      <t>ジ</t>
    </rPh>
    <rPh sb="4" eb="6">
      <t>イジ</t>
    </rPh>
    <phoneticPr fontId="1"/>
  </si>
  <si>
    <t>該当3字異字</t>
    <rPh sb="0" eb="2">
      <t>ガイトウ</t>
    </rPh>
    <rPh sb="3" eb="4">
      <t>ジ</t>
    </rPh>
    <rPh sb="4" eb="6">
      <t>イジ</t>
    </rPh>
    <phoneticPr fontId="1"/>
  </si>
  <si>
    <r>
      <t>※選手登録欄は上から学年の降順</t>
    </r>
    <r>
      <rPr>
        <sz val="11"/>
        <color rgb="FFFF0000"/>
        <rFont val="HGP教科書体"/>
        <charset val="128"/>
      </rPr>
      <t>(4</t>
    </r>
    <r>
      <rPr>
        <sz val="11"/>
        <color rgb="FFFF0000"/>
        <rFont val="HGP教科書体"/>
        <family val="1"/>
        <charset val="128"/>
      </rPr>
      <t>→</t>
    </r>
    <r>
      <rPr>
        <sz val="11"/>
        <color rgb="FFFF0000"/>
        <rFont val="HGP教科書体"/>
        <charset val="128"/>
      </rPr>
      <t>3</t>
    </r>
    <r>
      <rPr>
        <sz val="11"/>
        <color rgb="FFFF0000"/>
        <rFont val="HGP教科書体"/>
        <family val="1"/>
        <charset val="128"/>
      </rPr>
      <t>→</t>
    </r>
    <r>
      <rPr>
        <sz val="11"/>
        <color rgb="FFFF0000"/>
        <rFont val="HGP教科書体"/>
        <charset val="128"/>
      </rPr>
      <t>2</t>
    </r>
    <r>
      <rPr>
        <sz val="11"/>
        <color rgb="FFFF0000"/>
        <rFont val="HGP教科書体"/>
        <family val="1"/>
        <charset val="128"/>
      </rPr>
      <t>→</t>
    </r>
    <r>
      <rPr>
        <sz val="11"/>
        <color rgb="FFFF0000"/>
        <rFont val="HGP教科書体"/>
        <charset val="128"/>
      </rPr>
      <t>1)</t>
    </r>
    <r>
      <rPr>
        <sz val="11"/>
        <color rgb="FFFF0000"/>
        <rFont val="HGP教科書体"/>
        <family val="1"/>
        <charset val="128"/>
      </rPr>
      <t>→姓の五十音順→名の五十音順でご記入ください。</t>
    </r>
    <phoneticPr fontId="1"/>
  </si>
  <si>
    <t>7.宿舎到着時刻(リスト)</t>
    <rPh sb="2" eb="4">
      <t>シュクシャ</t>
    </rPh>
    <rPh sb="4" eb="6">
      <t>トウチャク</t>
    </rPh>
    <rPh sb="6" eb="8">
      <t>ジコク</t>
    </rPh>
    <phoneticPr fontId="1"/>
  </si>
  <si>
    <t>11月</t>
    <rPh sb="2" eb="3">
      <t>ガツ</t>
    </rPh>
    <phoneticPr fontId="1"/>
  </si>
  <si>
    <t>日</t>
    <rPh sb="0" eb="1">
      <t>ニチ</t>
    </rPh>
    <phoneticPr fontId="1"/>
  </si>
  <si>
    <t>時頃</t>
    <rPh sb="0" eb="1">
      <t>ジ</t>
    </rPh>
    <rPh sb="1" eb="2">
      <t>コロ</t>
    </rPh>
    <phoneticPr fontId="1"/>
  </si>
  <si>
    <t>8-1.附矢希望時間帯(リスト)</t>
    <rPh sb="4" eb="5">
      <t>ツケ</t>
    </rPh>
    <rPh sb="5" eb="6">
      <t>ヤ</t>
    </rPh>
    <rPh sb="6" eb="8">
      <t>キボウ</t>
    </rPh>
    <rPh sb="8" eb="11">
      <t>ジカンタイ</t>
    </rPh>
    <phoneticPr fontId="1"/>
  </si>
  <si>
    <t>第1希望</t>
    <rPh sb="0" eb="1">
      <t>ダイ</t>
    </rPh>
    <rPh sb="2" eb="4">
      <t>キボウ</t>
    </rPh>
    <phoneticPr fontId="1"/>
  </si>
  <si>
    <t>※ 附矢については「選手監督必携」をご覧ください。</t>
    <rPh sb="2" eb="3">
      <t>ツケ</t>
    </rPh>
    <rPh sb="3" eb="4">
      <t>ヤ</t>
    </rPh>
    <rPh sb="10" eb="16">
      <t>センセィウ</t>
    </rPh>
    <rPh sb="19" eb="20">
      <t>ラン</t>
    </rPh>
    <phoneticPr fontId="1"/>
  </si>
  <si>
    <t>第2希望</t>
    <rPh sb="0" eb="1">
      <t>ダイ</t>
    </rPh>
    <rPh sb="2" eb="4">
      <t>キボウ</t>
    </rPh>
    <phoneticPr fontId="1"/>
  </si>
  <si>
    <t>第3希望</t>
    <rPh sb="0" eb="1">
      <t>ダイ</t>
    </rPh>
    <rPh sb="2" eb="4">
      <t>キボウ</t>
    </rPh>
    <phoneticPr fontId="1"/>
  </si>
  <si>
    <t>8-2.不可能な時間帯と理由</t>
    <rPh sb="4" eb="7">
      <t>フカノウ</t>
    </rPh>
    <rPh sb="8" eb="11">
      <t>ジカンタイ</t>
    </rPh>
    <rPh sb="12" eb="14">
      <t>リユウ</t>
    </rPh>
    <phoneticPr fontId="1"/>
  </si>
  <si>
    <t>不可能な理由：宿舎到着時刻等</t>
    <rPh sb="0" eb="3">
      <t>フカノウ</t>
    </rPh>
    <rPh sb="4" eb="6">
      <t>リユウ</t>
    </rPh>
    <rPh sb="7" eb="9">
      <t>シュクシャ</t>
    </rPh>
    <rPh sb="9" eb="11">
      <t>トウチャク</t>
    </rPh>
    <rPh sb="11" eb="13">
      <t>ジコク</t>
    </rPh>
    <rPh sb="13" eb="14">
      <t>トウ</t>
    </rPh>
    <phoneticPr fontId="1"/>
  </si>
  <si>
    <t xml:space="preserve"> </t>
    <phoneticPr fontId="1"/>
  </si>
  <si>
    <t>締め切り</t>
    <rPh sb="0" eb="1">
      <t>シメキリ</t>
    </rPh>
    <phoneticPr fontId="1"/>
  </si>
  <si>
    <t>※締切は右記の通りです。
締切までにzennichi.kyudo@gmail.comに提出してください。
※提出後も必ず各加盟校様でこのデータは保管してください。</t>
    <rPh sb="4" eb="6">
      <t>ウキノ</t>
    </rPh>
    <phoneticPr fontId="1"/>
  </si>
  <si>
    <t>異体字入力↓</t>
    <rPh sb="0" eb="3">
      <t>イタイジ</t>
    </rPh>
    <rPh sb="3" eb="5">
      <t>ニュウリョク</t>
    </rPh>
    <phoneticPr fontId="1"/>
  </si>
  <si>
    <t>百</t>
    <rPh sb="0" eb="1">
      <t>ヒャク</t>
    </rPh>
    <phoneticPr fontId="1"/>
  </si>
  <si>
    <t>一</t>
    <rPh sb="0" eb="1">
      <t>イチ</t>
    </rPh>
    <phoneticPr fontId="1"/>
  </si>
  <si>
    <t>委員長・女副へ
名前に使われるよくある異体字を思いついたら入力してください。フォームの注意事項に反映されます。</t>
    <rPh sb="0" eb="3">
      <t>イインチョウ</t>
    </rPh>
    <rPh sb="4" eb="5">
      <t>ジョ</t>
    </rPh>
    <rPh sb="5" eb="6">
      <t>フク</t>
    </rPh>
    <rPh sb="8" eb="10">
      <t>ナマエ</t>
    </rPh>
    <rPh sb="11" eb="12">
      <t>ツカ</t>
    </rPh>
    <rPh sb="19" eb="22">
      <t>イタイジ</t>
    </rPh>
    <rPh sb="23" eb="24">
      <t>オモ</t>
    </rPh>
    <rPh sb="29" eb="31">
      <t>ニュウリョク</t>
    </rPh>
    <rPh sb="43" eb="45">
      <t>チュウイ</t>
    </rPh>
    <rPh sb="45" eb="47">
      <t>ジコウ</t>
    </rPh>
    <rPh sb="48" eb="50">
      <t>ハンエイ</t>
    </rPh>
    <phoneticPr fontId="1"/>
  </si>
  <si>
    <t>齊</t>
    <rPh sb="0" eb="1">
      <t>ヒトシク</t>
    </rPh>
    <phoneticPr fontId="1"/>
  </si>
  <si>
    <t>齋</t>
    <rPh sb="0" eb="1">
      <t>イツ</t>
    </rPh>
    <phoneticPr fontId="1"/>
  </si>
  <si>
    <t>斎</t>
    <rPh sb="0" eb="1">
      <t>イツキ</t>
    </rPh>
    <phoneticPr fontId="1"/>
  </si>
  <si>
    <t>斉</t>
    <rPh sb="0" eb="1">
      <t>セイ</t>
    </rPh>
    <phoneticPr fontId="1"/>
  </si>
  <si>
    <t>崎</t>
    <rPh sb="0" eb="1">
      <t>ザキ</t>
    </rPh>
    <phoneticPr fontId="1"/>
  </si>
  <si>
    <t>﨑</t>
    <rPh sb="0" eb="1">
      <t>サキ</t>
    </rPh>
    <phoneticPr fontId="1"/>
  </si>
  <si>
    <t>碕</t>
  </si>
  <si>
    <t>嵜</t>
  </si>
  <si>
    <t>橋</t>
    <rPh sb="0" eb="1">
      <t>ハシ</t>
    </rPh>
    <phoneticPr fontId="1"/>
  </si>
  <si>
    <t>槗</t>
  </si>
  <si>
    <t>𣘺</t>
  </si>
  <si>
    <t>𫞎</t>
  </si>
  <si>
    <t>辺</t>
    <rPh sb="0" eb="1">
      <t>ヘン</t>
    </rPh>
    <phoneticPr fontId="1"/>
  </si>
  <si>
    <t>邊</t>
    <rPh sb="0" eb="1">
      <t>ベ</t>
    </rPh>
    <phoneticPr fontId="1"/>
  </si>
  <si>
    <t>邉</t>
    <rPh sb="0" eb="1">
      <t>アタ</t>
    </rPh>
    <phoneticPr fontId="1"/>
  </si>
  <si>
    <t>浜</t>
    <rPh sb="0" eb="1">
      <t>ハマ</t>
    </rPh>
    <phoneticPr fontId="1"/>
  </si>
  <si>
    <t>濱</t>
    <rPh sb="0" eb="1">
      <t>ハマ</t>
    </rPh>
    <phoneticPr fontId="1"/>
  </si>
  <si>
    <t>濵</t>
    <rPh sb="0" eb="1">
      <t>ハマ</t>
    </rPh>
    <phoneticPr fontId="1"/>
  </si>
  <si>
    <t>土</t>
  </si>
  <si>
    <t>圡</t>
  </si>
  <si>
    <t>𡈽</t>
  </si>
  <si>
    <t>高</t>
    <rPh sb="0" eb="1">
      <t>タカ</t>
    </rPh>
    <phoneticPr fontId="1"/>
  </si>
  <si>
    <t>髙</t>
    <rPh sb="0" eb="1">
      <t>タカ</t>
    </rPh>
    <phoneticPr fontId="1"/>
  </si>
  <si>
    <t>来</t>
    <rPh sb="0" eb="1">
      <t>ク</t>
    </rPh>
    <phoneticPr fontId="1"/>
  </si>
  <si>
    <t>來</t>
  </si>
  <si>
    <t>凛</t>
    <rPh sb="0" eb="1">
      <t>リン</t>
    </rPh>
    <phoneticPr fontId="1"/>
  </si>
  <si>
    <t>凜</t>
    <rPh sb="0" eb="1">
      <t>リン</t>
    </rPh>
    <phoneticPr fontId="1"/>
  </si>
  <si>
    <t>将</t>
    <rPh sb="0" eb="1">
      <t>マサル</t>
    </rPh>
    <phoneticPr fontId="1"/>
  </si>
  <si>
    <t>將</t>
    <rPh sb="0" eb="1">
      <t>ショウ</t>
    </rPh>
    <phoneticPr fontId="1"/>
  </si>
  <si>
    <t>楽</t>
    <rPh sb="0" eb="1">
      <t>タノ</t>
    </rPh>
    <phoneticPr fontId="1"/>
  </si>
  <si>
    <t>樂</t>
    <rPh sb="0" eb="1">
      <t>タノシイ</t>
    </rPh>
    <phoneticPr fontId="1"/>
  </si>
  <si>
    <t>藤</t>
    <rPh sb="0" eb="1">
      <t>フジ</t>
    </rPh>
    <phoneticPr fontId="1"/>
  </si>
  <si>
    <t>籐</t>
    <phoneticPr fontId="1"/>
  </si>
  <si>
    <t>吉</t>
    <rPh sb="0" eb="1">
      <t>キチ</t>
    </rPh>
    <phoneticPr fontId="1"/>
  </si>
  <si>
    <t>𠮷</t>
  </si>
  <si>
    <t>郎</t>
    <rPh sb="0" eb="1">
      <t>ロウ</t>
    </rPh>
    <phoneticPr fontId="1"/>
  </si>
  <si>
    <t>朗</t>
    <rPh sb="0" eb="1">
      <t>アキラ</t>
    </rPh>
    <phoneticPr fontId="1"/>
  </si>
  <si>
    <t>桜</t>
    <rPh sb="0" eb="1">
      <t>サクラ</t>
    </rPh>
    <phoneticPr fontId="1"/>
  </si>
  <si>
    <t>櫻</t>
    <rPh sb="0" eb="1">
      <t>サクラ</t>
    </rPh>
    <phoneticPr fontId="1"/>
  </si>
  <si>
    <t>徳</t>
    <rPh sb="0" eb="1">
      <t>トク</t>
    </rPh>
    <phoneticPr fontId="1"/>
  </si>
  <si>
    <t>德</t>
  </si>
  <si>
    <t>富</t>
    <rPh sb="0" eb="1">
      <t>トミ</t>
    </rPh>
    <phoneticPr fontId="1"/>
  </si>
  <si>
    <t>冨</t>
  </si>
  <si>
    <t>惠</t>
    <rPh sb="0" eb="1">
      <t>メグミ</t>
    </rPh>
    <phoneticPr fontId="1"/>
  </si>
  <si>
    <t>恵</t>
    <rPh sb="0" eb="1">
      <t>メグミ</t>
    </rPh>
    <phoneticPr fontId="1"/>
  </si>
  <si>
    <t>柳</t>
    <rPh sb="0" eb="1">
      <t>ヤナギ</t>
    </rPh>
    <phoneticPr fontId="1"/>
  </si>
  <si>
    <t>栁</t>
  </si>
  <si>
    <t>涼</t>
    <rPh sb="0" eb="1">
      <t>スズ</t>
    </rPh>
    <phoneticPr fontId="1"/>
  </si>
  <si>
    <t>凉</t>
    <rPh sb="0" eb="1">
      <t>スズシイ</t>
    </rPh>
    <phoneticPr fontId="1"/>
  </si>
  <si>
    <t>栄</t>
    <rPh sb="0" eb="1">
      <t>サカ</t>
    </rPh>
    <phoneticPr fontId="1"/>
  </si>
  <si>
    <t>榮</t>
    <rPh sb="0" eb="1">
      <t>サカエ</t>
    </rPh>
    <phoneticPr fontId="1"/>
  </si>
  <si>
    <t>角</t>
    <rPh sb="0" eb="1">
      <t>ツノ</t>
    </rPh>
    <phoneticPr fontId="1"/>
  </si>
  <si>
    <t>⻆</t>
  </si>
  <si>
    <t>紘</t>
  </si>
  <si>
    <t>絋</t>
  </si>
  <si>
    <t>寿</t>
    <rPh sb="0" eb="1">
      <t>コトブキ</t>
    </rPh>
    <phoneticPr fontId="1"/>
  </si>
  <si>
    <t>壽</t>
  </si>
  <si>
    <t>蔵</t>
    <rPh sb="0" eb="1">
      <t>クラ</t>
    </rPh>
    <phoneticPr fontId="1"/>
  </si>
  <si>
    <t>藏</t>
  </si>
  <si>
    <t>沢</t>
    <rPh sb="0" eb="1">
      <t>サワ</t>
    </rPh>
    <phoneticPr fontId="1"/>
  </si>
  <si>
    <t>澤</t>
    <rPh sb="0" eb="1">
      <t>サワ</t>
    </rPh>
    <phoneticPr fontId="1"/>
  </si>
  <si>
    <t>渋</t>
    <rPh sb="0" eb="1">
      <t>シブ</t>
    </rPh>
    <phoneticPr fontId="1"/>
  </si>
  <si>
    <t>澁</t>
  </si>
  <si>
    <t>慎</t>
    <rPh sb="0" eb="1">
      <t>マコト</t>
    </rPh>
    <phoneticPr fontId="1"/>
  </si>
  <si>
    <t>愼</t>
  </si>
  <si>
    <t>真</t>
    <rPh sb="0" eb="1">
      <t>マコト</t>
    </rPh>
    <phoneticPr fontId="1"/>
  </si>
  <si>
    <t>眞</t>
  </si>
  <si>
    <t>瀬</t>
    <rPh sb="0" eb="1">
      <t>セ</t>
    </rPh>
    <phoneticPr fontId="1"/>
  </si>
  <si>
    <t>瀨</t>
  </si>
  <si>
    <t>曽</t>
    <rPh sb="0" eb="1">
      <t>ソウ</t>
    </rPh>
    <phoneticPr fontId="1"/>
  </si>
  <si>
    <t>曾</t>
  </si>
  <si>
    <t>滝</t>
    <rPh sb="0" eb="1">
      <t>タキ</t>
    </rPh>
    <phoneticPr fontId="1"/>
  </si>
  <si>
    <t>瀧</t>
  </si>
  <si>
    <t>塚</t>
    <rPh sb="0" eb="1">
      <t>ツカ</t>
    </rPh>
    <phoneticPr fontId="1"/>
  </si>
  <si>
    <t>塚</t>
  </si>
  <si>
    <t>尚</t>
    <rPh sb="0" eb="1">
      <t>ナオ</t>
    </rPh>
    <phoneticPr fontId="1"/>
  </si>
  <si>
    <t>尙</t>
  </si>
  <si>
    <t>羽</t>
    <rPh sb="0" eb="1">
      <t>ハネ</t>
    </rPh>
    <phoneticPr fontId="1"/>
  </si>
  <si>
    <t>羽</t>
  </si>
  <si>
    <t>桧</t>
    <rPh sb="0" eb="1">
      <t>ヒノキ</t>
    </rPh>
    <phoneticPr fontId="1"/>
  </si>
  <si>
    <t>檜</t>
    <rPh sb="0" eb="1">
      <t>ヒノキ</t>
    </rPh>
    <phoneticPr fontId="1"/>
  </si>
  <si>
    <t>船</t>
    <rPh sb="0" eb="1">
      <t>フネ</t>
    </rPh>
    <phoneticPr fontId="1"/>
  </si>
  <si>
    <t>舩</t>
    <rPh sb="0" eb="1">
      <t>フネ</t>
    </rPh>
    <phoneticPr fontId="1"/>
  </si>
  <si>
    <t>穂</t>
    <rPh sb="0" eb="1">
      <t>ホ</t>
    </rPh>
    <phoneticPr fontId="1"/>
  </si>
  <si>
    <t>穗</t>
  </si>
  <si>
    <t>end</t>
    <phoneticPr fontId="1"/>
  </si>
  <si>
    <t>第47回全日本学生弓道女子王座決定戦選手登録フォーム(女子)</t>
    <rPh sb="0" eb="1">
      <t>ダイ</t>
    </rPh>
    <rPh sb="3" eb="4">
      <t>カイ</t>
    </rPh>
    <rPh sb="4" eb="7">
      <t>ゼンニホン</t>
    </rPh>
    <rPh sb="7" eb="9">
      <t>ガクセイ</t>
    </rPh>
    <rPh sb="9" eb="11">
      <t>キュウドウ</t>
    </rPh>
    <rPh sb="11" eb="13">
      <t>ジョシ</t>
    </rPh>
    <rPh sb="13" eb="15">
      <t>オウザ</t>
    </rPh>
    <rPh sb="15" eb="18">
      <t>ケッテイセン</t>
    </rPh>
    <rPh sb="18" eb="20">
      <t>センシュ</t>
    </rPh>
    <rPh sb="20" eb="22">
      <t>トウロク</t>
    </rPh>
    <rPh sb="27" eb="29">
      <t>ジョシ</t>
    </rPh>
    <phoneticPr fontId="1"/>
  </si>
  <si>
    <t>全日推薦・北海道・北信越・東海・関西・九州地区</t>
    <rPh sb="0" eb="2">
      <t>ゼンニティ</t>
    </rPh>
    <rPh sb="2" eb="4">
      <t>スイセn</t>
    </rPh>
    <rPh sb="5" eb="8">
      <t>ホッカイ</t>
    </rPh>
    <rPh sb="9" eb="12">
      <t>ホクシn</t>
    </rPh>
    <rPh sb="13" eb="15">
      <t>トウカイ</t>
    </rPh>
    <rPh sb="16" eb="18">
      <t>カンサイ</t>
    </rPh>
    <rPh sb="19" eb="21">
      <t>キュウ</t>
    </rPh>
    <rPh sb="21" eb="23">
      <t>チク</t>
    </rPh>
    <phoneticPr fontId="1"/>
  </si>
  <si>
    <r>
      <t>　→</t>
    </r>
    <r>
      <rPr>
        <sz val="18"/>
        <color rgb="FFFF0000"/>
        <rFont val="HGP教科書体"/>
        <charset val="128"/>
      </rPr>
      <t>10月25日</t>
    </r>
    <rPh sb="7" eb="8">
      <t>ニティ</t>
    </rPh>
    <phoneticPr fontId="1"/>
  </si>
  <si>
    <t>東北・関東・東京都・中四国地区</t>
    <rPh sb="0" eb="2">
      <t>トウホク</t>
    </rPh>
    <rPh sb="3" eb="5">
      <t>カントウ</t>
    </rPh>
    <rPh sb="6" eb="9">
      <t>トウキョウ</t>
    </rPh>
    <rPh sb="10" eb="13">
      <t>チュウシコク</t>
    </rPh>
    <rPh sb="13" eb="15">
      <t>チク</t>
    </rPh>
    <phoneticPr fontId="1"/>
  </si>
  <si>
    <r>
      <t>　→</t>
    </r>
    <r>
      <rPr>
        <sz val="18"/>
        <color rgb="FFFF0000"/>
        <rFont val="HGP教科書体"/>
        <charset val="128"/>
      </rPr>
      <t>11月2日</t>
    </r>
    <rPh sb="6" eb="7">
      <t>ニティ</t>
    </rPh>
    <phoneticPr fontId="1"/>
  </si>
  <si>
    <t>宿泊について（チェックを入れてください。）</t>
    <rPh sb="0" eb="2">
      <t>シュク</t>
    </rPh>
    <rPh sb="12" eb="13">
      <t>イレテ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</si>
</sst>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20"/>
      <color theme="1"/>
      <name val="HGP教科書体"/>
      <family val="1"/>
      <charset val="128"/>
    </font>
    <font>
      <sz val="11"/>
      <color theme="1"/>
      <name val="HGP教科書体"/>
      <family val="1"/>
      <charset val="128"/>
    </font>
    <font>
      <u/>
      <sz val="11"/>
      <color theme="1"/>
      <name val="HGP教科書体"/>
      <family val="1"/>
      <charset val="128"/>
    </font>
    <font>
      <sz val="14"/>
      <color theme="1"/>
      <name val="HGP教科書体"/>
      <family val="1"/>
      <charset val="128"/>
    </font>
    <font>
      <sz val="18"/>
      <color theme="1"/>
      <name val="HGP教科書体"/>
      <family val="1"/>
      <charset val="128"/>
    </font>
    <font>
      <u/>
      <sz val="11"/>
      <color theme="1"/>
      <name val="游ゴシック"/>
      <family val="3"/>
      <charset val="128"/>
      <scheme val="minor"/>
    </font>
    <font>
      <sz val="18"/>
      <color theme="1"/>
      <name val="HGP教科書体"/>
      <charset val="128"/>
    </font>
    <font>
      <sz val="18"/>
      <color rgb="FFFF0000"/>
      <name val="HGP教科書体"/>
      <charset val="128"/>
    </font>
    <font>
      <b/>
      <u/>
      <sz val="11"/>
      <color theme="1"/>
      <name val="游ゴシック"/>
      <family val="3"/>
      <charset val="128"/>
    </font>
    <font>
      <sz val="11"/>
      <color rgb="FFFF0000"/>
      <name val="游ゴシック"/>
      <family val="3"/>
      <charset val="128"/>
    </font>
    <font>
      <sz val="11"/>
      <color rgb="FFFF0000"/>
      <name val="游ゴシック"/>
      <family val="3"/>
      <charset val="128"/>
      <scheme val="minor"/>
    </font>
    <font>
      <sz val="11"/>
      <color rgb="FFFF0000"/>
      <name val="HGP教科書体"/>
      <family val="1"/>
      <charset val="128"/>
    </font>
    <font>
      <sz val="11"/>
      <color rgb="FFFF0000"/>
      <name val="HGP教科書体"/>
      <charset val="128"/>
    </font>
    <font>
      <sz val="12"/>
      <color rgb="FF000000"/>
      <name val="Yu Gothic"/>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6"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s>
  <cellStyleXfs count="1">
    <xf numFmtId="0" fontId="0" fillId="0" borderId="0">
      <alignment vertical="center"/>
    </xf>
  </cellStyleXfs>
  <cellXfs count="123">
    <xf numFmtId="0" fontId="0" fillId="0" borderId="0" xfId="0">
      <alignment vertical="center"/>
    </xf>
    <xf numFmtId="0" fontId="4" fillId="0" borderId="0" xfId="0" applyFont="1">
      <alignment vertical="center"/>
    </xf>
    <xf numFmtId="0" fontId="4" fillId="0" borderId="10"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2" xfId="0" applyFont="1" applyBorder="1">
      <alignment vertical="center"/>
    </xf>
    <xf numFmtId="0" fontId="4" fillId="0" borderId="14" xfId="0" applyFont="1" applyBorder="1">
      <alignment vertical="center"/>
    </xf>
    <xf numFmtId="0" fontId="4" fillId="0" borderId="7" xfId="0" applyFont="1" applyBorder="1">
      <alignment vertical="center"/>
    </xf>
    <xf numFmtId="0" fontId="4" fillId="0" borderId="13"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lignment vertical="center"/>
    </xf>
    <xf numFmtId="0" fontId="5" fillId="0" borderId="1" xfId="0" applyFont="1" applyBorder="1">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4" fillId="0" borderId="0" xfId="0" applyFont="1" applyAlignment="1">
      <alignment horizontal="center" vertical="center"/>
    </xf>
    <xf numFmtId="0" fontId="0" fillId="0" borderId="0" xfId="0" applyAlignment="1">
      <alignment horizontal="center" vertical="center"/>
    </xf>
    <xf numFmtId="0" fontId="0" fillId="2" borderId="18" xfId="0" applyFill="1" applyBorder="1">
      <alignment vertical="center"/>
    </xf>
    <xf numFmtId="0" fontId="0" fillId="2" borderId="19" xfId="0" applyFill="1" applyBorder="1">
      <alignment vertical="center"/>
    </xf>
    <xf numFmtId="0" fontId="0" fillId="2" borderId="20" xfId="0" applyFill="1" applyBorder="1">
      <alignment vertical="center"/>
    </xf>
    <xf numFmtId="0" fontId="0" fillId="2" borderId="9" xfId="0" applyFill="1" applyBorder="1">
      <alignment vertical="center"/>
    </xf>
    <xf numFmtId="0" fontId="0" fillId="0" borderId="17" xfId="0" applyBorder="1">
      <alignment vertical="center"/>
    </xf>
    <xf numFmtId="0" fontId="0" fillId="2" borderId="24" xfId="0" applyFill="1" applyBorder="1">
      <alignment vertical="center"/>
    </xf>
    <xf numFmtId="0" fontId="0" fillId="2" borderId="25" xfId="0" applyFill="1" applyBorder="1">
      <alignment vertical="center"/>
    </xf>
    <xf numFmtId="0" fontId="0" fillId="2" borderId="26" xfId="0" applyFill="1" applyBorder="1">
      <alignment vertical="center"/>
    </xf>
    <xf numFmtId="0" fontId="0" fillId="2" borderId="7" xfId="0" applyFill="1" applyBorder="1">
      <alignment vertical="center"/>
    </xf>
    <xf numFmtId="0" fontId="0" fillId="0" borderId="27" xfId="0" applyBorder="1">
      <alignment vertical="center"/>
    </xf>
    <xf numFmtId="0" fontId="0" fillId="2" borderId="30" xfId="0" applyFill="1" applyBorder="1">
      <alignment vertical="center"/>
    </xf>
    <xf numFmtId="0" fontId="0" fillId="2" borderId="6" xfId="0" applyFill="1" applyBorder="1">
      <alignment vertical="center"/>
    </xf>
    <xf numFmtId="0" fontId="0" fillId="2" borderId="1" xfId="0" applyFill="1" applyBorder="1">
      <alignment vertical="center"/>
    </xf>
    <xf numFmtId="0" fontId="0" fillId="2" borderId="3" xfId="0" applyFill="1" applyBorder="1">
      <alignment vertical="center"/>
    </xf>
    <xf numFmtId="0" fontId="0" fillId="2" borderId="34"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0" fontId="0" fillId="2" borderId="39" xfId="0" applyFill="1" applyBorder="1">
      <alignment vertical="center"/>
    </xf>
    <xf numFmtId="0" fontId="0" fillId="2" borderId="5" xfId="0" applyFill="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15" xfId="0" applyFont="1" applyBorder="1">
      <alignment vertical="center"/>
    </xf>
    <xf numFmtId="0" fontId="4" fillId="0" borderId="39" xfId="0" applyFont="1" applyBorder="1">
      <alignment vertical="center"/>
    </xf>
    <xf numFmtId="0" fontId="4" fillId="0" borderId="44" xfId="0" applyFont="1" applyBorder="1">
      <alignment vertical="center"/>
    </xf>
    <xf numFmtId="0" fontId="4" fillId="0" borderId="17" xfId="0" applyFont="1" applyBorder="1">
      <alignment vertical="center"/>
    </xf>
    <xf numFmtId="0" fontId="4" fillId="0" borderId="27" xfId="0" applyFont="1" applyBorder="1">
      <alignment vertical="center"/>
    </xf>
    <xf numFmtId="0" fontId="4" fillId="0" borderId="16" xfId="0" applyFont="1" applyBorder="1">
      <alignment vertical="center"/>
    </xf>
    <xf numFmtId="0" fontId="4" fillId="0" borderId="45" xfId="0" applyFont="1" applyBorder="1">
      <alignment vertical="center"/>
    </xf>
    <xf numFmtId="0" fontId="4" fillId="3" borderId="18" xfId="0" applyFont="1" applyFill="1" applyBorder="1">
      <alignment vertical="center"/>
    </xf>
    <xf numFmtId="0" fontId="4" fillId="3" borderId="24" xfId="0" applyFont="1" applyFill="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3" borderId="22" xfId="0" applyFont="1" applyFill="1" applyBorder="1">
      <alignment vertical="center"/>
    </xf>
    <xf numFmtId="0" fontId="4" fillId="0" borderId="22" xfId="0" applyFont="1" applyBorder="1">
      <alignment vertical="center"/>
    </xf>
    <xf numFmtId="0" fontId="4" fillId="0" borderId="50" xfId="0" applyFont="1" applyBorder="1">
      <alignment vertical="center"/>
    </xf>
    <xf numFmtId="0" fontId="4" fillId="0" borderId="32" xfId="0" applyFont="1" applyBorder="1">
      <alignment vertical="center"/>
    </xf>
    <xf numFmtId="0" fontId="2" fillId="0" borderId="0" xfId="0" applyFont="1">
      <alignment vertical="center"/>
    </xf>
    <xf numFmtId="0" fontId="4" fillId="0" borderId="0" xfId="0" applyFont="1" applyAlignment="1">
      <alignment horizontal="center" vertical="center" wrapText="1"/>
    </xf>
    <xf numFmtId="0" fontId="4" fillId="0" borderId="18" xfId="0" applyFont="1" applyBorder="1">
      <alignment vertical="center"/>
    </xf>
    <xf numFmtId="0" fontId="4" fillId="0" borderId="24" xfId="0" applyFont="1" applyBorder="1">
      <alignment vertical="center"/>
    </xf>
    <xf numFmtId="0" fontId="7" fillId="0" borderId="0" xfId="0" applyFont="1">
      <alignment vertical="center"/>
    </xf>
    <xf numFmtId="0" fontId="9" fillId="0" borderId="0" xfId="0" applyFont="1">
      <alignment vertical="center"/>
    </xf>
    <xf numFmtId="0" fontId="9" fillId="0" borderId="0" xfId="0" applyFont="1" applyAlignment="1">
      <alignment horizontal="left" vertical="center"/>
    </xf>
    <xf numFmtId="56" fontId="9" fillId="0" borderId="0" xfId="0" applyNumberFormat="1" applyFont="1">
      <alignment vertical="center"/>
    </xf>
    <xf numFmtId="0" fontId="14" fillId="0" borderId="0" xfId="0" applyFont="1">
      <alignment vertical="center"/>
    </xf>
    <xf numFmtId="0" fontId="4" fillId="0" borderId="56" xfId="0" applyFont="1" applyBorder="1">
      <alignment vertical="center"/>
    </xf>
    <xf numFmtId="0" fontId="4" fillId="0" borderId="36" xfId="0" applyFont="1" applyBorder="1">
      <alignment vertical="center"/>
    </xf>
    <xf numFmtId="0" fontId="4" fillId="0" borderId="52" xfId="0" applyFont="1" applyBorder="1">
      <alignment vertical="center"/>
    </xf>
    <xf numFmtId="0" fontId="4" fillId="0" borderId="57" xfId="0" applyFont="1" applyBorder="1">
      <alignment vertical="center"/>
    </xf>
    <xf numFmtId="0" fontId="4" fillId="0" borderId="37" xfId="0" applyFont="1" applyBorder="1">
      <alignment vertical="center"/>
    </xf>
    <xf numFmtId="0" fontId="4" fillId="0" borderId="58" xfId="0" applyFont="1" applyBorder="1">
      <alignment vertical="center"/>
    </xf>
    <xf numFmtId="0" fontId="4" fillId="3" borderId="57" xfId="0" applyFont="1" applyFill="1" applyBorder="1">
      <alignment vertical="center"/>
    </xf>
    <xf numFmtId="0" fontId="4" fillId="3" borderId="37" xfId="0" applyFont="1" applyFill="1" applyBorder="1">
      <alignment vertical="center"/>
    </xf>
    <xf numFmtId="0" fontId="7" fillId="0" borderId="0" xfId="0" applyFont="1" applyAlignment="1">
      <alignment horizontal="center" vertical="center" wrapText="1"/>
    </xf>
    <xf numFmtId="0" fontId="3" fillId="0" borderId="0" xfId="0" applyFont="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34" xfId="0" applyFont="1" applyBorder="1" applyAlignment="1">
      <alignment horizontal="center" vertical="center"/>
    </xf>
    <xf numFmtId="0" fontId="4" fillId="0" borderId="53" xfId="0" applyFont="1" applyBorder="1" applyAlignment="1">
      <alignment horizontal="center" vertical="center"/>
    </xf>
    <xf numFmtId="0" fontId="4" fillId="0" borderId="0" xfId="0" applyFont="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5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5"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0" xfId="0" applyFont="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5" xfId="0" applyFont="1" applyBorder="1" applyAlignment="1">
      <alignment horizontal="center"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6" xfId="0" applyFont="1" applyBorder="1" applyAlignment="1">
      <alignment horizontal="left" vertical="center"/>
    </xf>
    <xf numFmtId="0" fontId="3" fillId="0" borderId="0" xfId="0" applyFont="1" applyAlignment="1">
      <alignment horizontal="center" vertical="center"/>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0" fillId="2" borderId="10" xfId="0" applyFill="1" applyBorder="1" applyAlignment="1">
      <alignment horizontal="center" vertical="center"/>
    </xf>
    <xf numFmtId="0" fontId="0" fillId="2" borderId="17" xfId="0" applyFill="1" applyBorder="1" applyAlignment="1">
      <alignment horizontal="center" vertical="center"/>
    </xf>
    <xf numFmtId="0" fontId="0" fillId="2" borderId="11" xfId="0" applyFill="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8" xfId="0" applyBorder="1" applyAlignment="1">
      <alignment horizontal="center" vertical="center"/>
    </xf>
    <xf numFmtId="0" fontId="0" fillId="0" borderId="0" xfId="0"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cellXfs>
  <cellStyles count="1">
    <cellStyle name="標準" xfId="0" builtinId="0"/>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313765</xdr:colOff>
      <xdr:row>23</xdr:row>
      <xdr:rowOff>171823</xdr:rowOff>
    </xdr:from>
    <xdr:to>
      <xdr:col>18</xdr:col>
      <xdr:colOff>100507</xdr:colOff>
      <xdr:row>27</xdr:row>
      <xdr:rowOff>224118</xdr:rowOff>
    </xdr:to>
    <xdr:pic>
      <xdr:nvPicPr>
        <xdr:cNvPr id="4" name="図 3">
          <a:extLst>
            <a:ext uri="{FF2B5EF4-FFF2-40B4-BE49-F238E27FC236}">
              <a16:creationId xmlns:a16="http://schemas.microsoft.com/office/drawing/2014/main" id="{59B7C160-9E64-4EE5-A5AC-E04622EB02C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71177" y="5498352"/>
          <a:ext cx="10962742" cy="9786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447675</xdr:colOff>
          <xdr:row>23</xdr:row>
          <xdr:rowOff>152400</xdr:rowOff>
        </xdr:from>
        <xdr:to>
          <xdr:col>7</xdr:col>
          <xdr:colOff>6086475</xdr:colOff>
          <xdr:row>25</xdr:row>
          <xdr:rowOff>123825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本連盟の手配を利用する　→選手監督必携を確認して手続を行ってください。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25</xdr:row>
          <xdr:rowOff>38100</xdr:rowOff>
        </xdr:from>
        <xdr:to>
          <xdr:col>7</xdr:col>
          <xdr:colOff>1971675</xdr:colOff>
          <xdr:row>27</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1148" rIns="0" bIns="41148" anchor="ctr" upright="1"/>
            <a:lstStyle/>
            <a:p>
              <a:pPr algn="l" rtl="0">
                <a:defRPr sz="1000"/>
              </a:pPr>
              <a:r>
                <a:rPr lang="ja-JP" altLang="en-US" sz="1200" b="0" i="0" u="none" strike="noStrike" baseline="0">
                  <a:solidFill>
                    <a:srgbClr val="000000"/>
                  </a:solidFill>
                  <a:latin typeface="Yu Gothic"/>
                  <a:ea typeface="Yu Gothic"/>
                </a:rPr>
                <a:t>自分で手配する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4272-8F3B-487C-A530-230D510113E9}">
  <sheetPr>
    <tabColor theme="4" tint="0.59999389629810485"/>
  </sheetPr>
  <dimension ref="B2:D36"/>
  <sheetViews>
    <sheetView showGridLines="0" topLeftCell="A15" zoomScale="99" zoomScaleNormal="99" zoomScaleSheetLayoutView="70" workbookViewId="0">
      <selection activeCell="C17" sqref="C17"/>
    </sheetView>
  </sheetViews>
  <sheetFormatPr defaultColWidth="8.875" defaultRowHeight="18.75"/>
  <sheetData>
    <row r="2" spans="2:3">
      <c r="B2" t="s">
        <v>0</v>
      </c>
    </row>
    <row r="4" spans="2:3">
      <c r="B4" t="s">
        <v>1</v>
      </c>
    </row>
    <row r="5" spans="2:3">
      <c r="B5" t="s">
        <v>2</v>
      </c>
    </row>
    <row r="6" spans="2:3">
      <c r="B6" s="61" t="s">
        <v>3</v>
      </c>
    </row>
    <row r="7" spans="2:3">
      <c r="B7" t="s">
        <v>4</v>
      </c>
    </row>
    <row r="9" spans="2:3">
      <c r="B9" t="s">
        <v>5</v>
      </c>
    </row>
    <row r="10" spans="2:3">
      <c r="B10" t="s">
        <v>6</v>
      </c>
    </row>
    <row r="11" spans="2:3">
      <c r="C11" t="s">
        <v>7</v>
      </c>
    </row>
    <row r="12" spans="2:3">
      <c r="C12" t="s">
        <v>8</v>
      </c>
    </row>
    <row r="13" spans="2:3">
      <c r="C13" t="s">
        <v>9</v>
      </c>
    </row>
    <row r="14" spans="2:3">
      <c r="C14" t="s">
        <v>10</v>
      </c>
    </row>
    <row r="15" spans="2:3">
      <c r="C15" t="s">
        <v>11</v>
      </c>
    </row>
    <row r="16" spans="2:3">
      <c r="C16" t="s">
        <v>12</v>
      </c>
    </row>
    <row r="17" spans="2:4">
      <c r="C17" t="s">
        <v>13</v>
      </c>
    </row>
    <row r="18" spans="2:4">
      <c r="C18" t="s">
        <v>14</v>
      </c>
    </row>
    <row r="20" spans="2:4">
      <c r="C20" t="s">
        <v>15</v>
      </c>
    </row>
    <row r="21" spans="2:4">
      <c r="C21" t="s">
        <v>16</v>
      </c>
    </row>
    <row r="22" spans="2:4">
      <c r="C22" t="s">
        <v>17</v>
      </c>
    </row>
    <row r="23" spans="2:4">
      <c r="D23" t="s">
        <v>18</v>
      </c>
    </row>
    <row r="30" spans="2:4">
      <c r="B30" t="s">
        <v>19</v>
      </c>
    </row>
    <row r="31" spans="2:4">
      <c r="C31" t="s">
        <v>20</v>
      </c>
    </row>
    <row r="32" spans="2:4">
      <c r="C32" t="s">
        <v>21</v>
      </c>
    </row>
    <row r="34" spans="2:2">
      <c r="B34" t="s">
        <v>22</v>
      </c>
    </row>
    <row r="36" spans="2:2">
      <c r="B36" t="s">
        <v>23</v>
      </c>
    </row>
  </sheetData>
  <phoneticPr fontId="1"/>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B8DC4-3AF0-445E-B222-E1345BE8E828}">
  <sheetPr>
    <tabColor theme="9" tint="0.59999389629810485"/>
  </sheetPr>
  <dimension ref="A1:AG39"/>
  <sheetViews>
    <sheetView showGridLines="0" tabSelected="1" view="pageBreakPreview" zoomScaleNormal="70" zoomScaleSheetLayoutView="70" workbookViewId="0">
      <selection activeCell="C26" sqref="C26:C28"/>
    </sheetView>
  </sheetViews>
  <sheetFormatPr defaultColWidth="8.625" defaultRowHeight="13.5"/>
  <cols>
    <col min="1" max="1" width="28.375" style="1" bestFit="1" customWidth="1"/>
    <col min="2" max="5" width="15.625" style="1" customWidth="1"/>
    <col min="6" max="6" width="12.375" style="1" bestFit="1" customWidth="1"/>
    <col min="7" max="7" width="12.375" style="1" customWidth="1"/>
    <col min="8" max="8" width="90.625" style="1" customWidth="1"/>
    <col min="9" max="9" width="10.625" style="1" hidden="1" customWidth="1"/>
    <col min="10" max="30" width="8.625" style="1" hidden="1" customWidth="1"/>
    <col min="31" max="33" width="10.625" style="1" hidden="1" customWidth="1"/>
    <col min="34" max="35" width="8.625" style="1" customWidth="1"/>
    <col min="36" max="16384" width="8.625" style="1"/>
  </cols>
  <sheetData>
    <row r="1" spans="1:33" ht="24">
      <c r="A1" s="107" t="s">
        <v>176</v>
      </c>
      <c r="B1" s="107"/>
      <c r="C1" s="107"/>
      <c r="D1" s="107"/>
      <c r="E1" s="107"/>
      <c r="F1" s="107"/>
      <c r="G1" s="79"/>
      <c r="J1" s="1" t="str">
        <f>IF(N1=0,"",IF(N1=1,K1,IF(N1=2,K1&amp;L1,IF(N1=3,K1&amp;L1&amp;M1))))</f>
        <v/>
      </c>
    </row>
    <row r="2" spans="1:33">
      <c r="A2" s="1" t="s">
        <v>24</v>
      </c>
      <c r="B2" s="104"/>
      <c r="C2" s="105"/>
      <c r="D2" s="106"/>
      <c r="E2" s="1" t="s">
        <v>25</v>
      </c>
      <c r="F2" s="1" t="s">
        <v>26</v>
      </c>
      <c r="J2" s="1" t="str">
        <f t="shared" ref="J2:J5" si="0">IF(N2=0,"",IF(N2=1,K2,IF(N2=2,K2&amp;L2,IF(N2=3,K2&amp;L2&amp;M2))))</f>
        <v/>
      </c>
    </row>
    <row r="3" spans="1:33">
      <c r="A3" s="1" t="s">
        <v>27</v>
      </c>
      <c r="B3" s="104"/>
      <c r="C3" s="105"/>
      <c r="D3" s="106"/>
      <c r="J3" s="1" t="str">
        <f t="shared" si="0"/>
        <v/>
      </c>
    </row>
    <row r="4" spans="1:33">
      <c r="A4" s="1" t="s">
        <v>28</v>
      </c>
      <c r="B4" s="104"/>
      <c r="C4" s="105"/>
      <c r="D4" s="106"/>
      <c r="E4" s="1" t="s">
        <v>29</v>
      </c>
      <c r="J4" s="1" t="str">
        <f t="shared" si="0"/>
        <v/>
      </c>
    </row>
    <row r="5" spans="1:33">
      <c r="A5" s="1" t="s">
        <v>30</v>
      </c>
      <c r="B5" s="104"/>
      <c r="C5" s="105"/>
      <c r="D5" s="106"/>
      <c r="E5" s="1" t="s">
        <v>29</v>
      </c>
      <c r="J5" s="1" t="str">
        <f t="shared" si="0"/>
        <v/>
      </c>
    </row>
    <row r="6" spans="1:33">
      <c r="A6" s="1" t="s">
        <v>31</v>
      </c>
      <c r="B6" s="104"/>
      <c r="C6" s="105"/>
      <c r="D6" s="106"/>
    </row>
    <row r="7" spans="1:33">
      <c r="A7" s="1" t="s">
        <v>32</v>
      </c>
      <c r="B7" s="104"/>
      <c r="C7" s="105"/>
      <c r="D7" s="106"/>
      <c r="E7" s="1" t="s">
        <v>33</v>
      </c>
    </row>
    <row r="8" spans="1:33">
      <c r="A8" s="1" t="s">
        <v>34</v>
      </c>
      <c r="B8" s="104" t="s">
        <v>35</v>
      </c>
      <c r="C8" s="105"/>
      <c r="D8" s="106"/>
    </row>
    <row r="9" spans="1:33">
      <c r="A9" s="1" t="s">
        <v>36</v>
      </c>
      <c r="B9" s="104"/>
      <c r="C9" s="105"/>
      <c r="D9" s="106"/>
      <c r="E9" s="1" t="s">
        <v>37</v>
      </c>
    </row>
    <row r="10" spans="1:33">
      <c r="A10" s="1" t="s">
        <v>38</v>
      </c>
      <c r="B10" s="104"/>
      <c r="C10" s="105"/>
      <c r="D10" s="106"/>
      <c r="E10" s="1" t="s">
        <v>39</v>
      </c>
    </row>
    <row r="11" spans="1:33">
      <c r="A11" s="1" t="s">
        <v>40</v>
      </c>
      <c r="B11" s="104"/>
      <c r="C11" s="105"/>
      <c r="D11" s="106"/>
    </row>
    <row r="12" spans="1:33" ht="14.25" thickBot="1"/>
    <row r="13" spans="1:33" ht="14.25" thickBot="1">
      <c r="A13" s="1" t="s">
        <v>41</v>
      </c>
      <c r="B13" s="108" t="s">
        <v>42</v>
      </c>
      <c r="C13" s="109"/>
      <c r="D13" s="109"/>
      <c r="E13" s="110"/>
      <c r="P13" s="53">
        <v>1</v>
      </c>
      <c r="Q13" s="54">
        <v>2</v>
      </c>
      <c r="R13" s="54">
        <v>3</v>
      </c>
      <c r="S13" s="54">
        <v>1</v>
      </c>
      <c r="T13" s="54">
        <v>2</v>
      </c>
      <c r="U13" s="55">
        <v>3</v>
      </c>
      <c r="V13" s="53"/>
      <c r="W13" s="54"/>
      <c r="X13" s="54"/>
      <c r="Y13" s="54"/>
      <c r="Z13" s="54"/>
      <c r="AA13" s="56"/>
      <c r="AB13" s="53">
        <v>1</v>
      </c>
      <c r="AC13" s="54">
        <v>2</v>
      </c>
      <c r="AD13" s="56">
        <v>3</v>
      </c>
      <c r="AE13" s="53"/>
      <c r="AF13" s="54"/>
      <c r="AG13" s="55"/>
    </row>
    <row r="14" spans="1:33" ht="14.25" thickBot="1">
      <c r="A14" s="2"/>
      <c r="B14" s="3" t="s">
        <v>43</v>
      </c>
      <c r="C14" s="4" t="s">
        <v>44</v>
      </c>
      <c r="D14" s="3" t="s">
        <v>45</v>
      </c>
      <c r="E14" s="4" t="s">
        <v>46</v>
      </c>
      <c r="F14" s="47" t="s">
        <v>47</v>
      </c>
      <c r="G14" s="63" t="s">
        <v>48</v>
      </c>
      <c r="H14" s="51" t="s">
        <v>49</v>
      </c>
      <c r="I14" s="57"/>
      <c r="J14" s="58">
        <v>1</v>
      </c>
      <c r="K14" s="58">
        <v>2</v>
      </c>
      <c r="L14" s="58">
        <v>3</v>
      </c>
      <c r="M14" s="58" t="s">
        <v>50</v>
      </c>
      <c r="N14" s="58" t="s">
        <v>51</v>
      </c>
      <c r="O14" s="58" t="s">
        <v>52</v>
      </c>
      <c r="P14" s="40" t="s">
        <v>53</v>
      </c>
      <c r="Q14" s="41" t="s">
        <v>54</v>
      </c>
      <c r="R14" s="41" t="s">
        <v>55</v>
      </c>
      <c r="S14" s="41" t="s">
        <v>56</v>
      </c>
      <c r="T14" s="41" t="s">
        <v>57</v>
      </c>
      <c r="U14" s="42" t="s">
        <v>58</v>
      </c>
      <c r="V14" s="40" t="s">
        <v>59</v>
      </c>
      <c r="W14" s="41" t="s">
        <v>60</v>
      </c>
      <c r="X14" s="41" t="s">
        <v>61</v>
      </c>
      <c r="Y14" s="41" t="s">
        <v>62</v>
      </c>
      <c r="Z14" s="41" t="s">
        <v>63</v>
      </c>
      <c r="AA14" s="43" t="s">
        <v>64</v>
      </c>
      <c r="AB14" s="40" t="s">
        <v>65</v>
      </c>
      <c r="AC14" s="41" t="s">
        <v>66</v>
      </c>
      <c r="AD14" s="59" t="s">
        <v>67</v>
      </c>
      <c r="AE14" s="40" t="s">
        <v>68</v>
      </c>
      <c r="AF14" s="41" t="s">
        <v>69</v>
      </c>
      <c r="AG14" s="42" t="s">
        <v>70</v>
      </c>
    </row>
    <row r="15" spans="1:33">
      <c r="A15" s="5">
        <v>1</v>
      </c>
      <c r="B15" s="6"/>
      <c r="C15" s="7"/>
      <c r="D15" s="6"/>
      <c r="E15" s="7"/>
      <c r="F15" s="48"/>
      <c r="G15" s="64"/>
      <c r="H15" s="52" t="str">
        <f>IF(M15=0,"",I15&amp;"等の表記がございます。改めて確認をお願いいたします。")</f>
        <v/>
      </c>
      <c r="I15" s="1" t="str">
        <f>IF(M15=0,"",IF(M15=1,J15,IF(M15=2,J15&amp;K15,IF(M15=3,J15&amp;K15&amp;L15))))</f>
        <v/>
      </c>
      <c r="J15" s="1" t="str">
        <f>"「"&amp;AB15&amp;"」には「"&amp;AE15&amp;"」、"</f>
        <v>「」には「」、</v>
      </c>
      <c r="K15" s="1" t="str">
        <f t="shared" ref="K15:L19" si="1">"「"&amp;AC15&amp;"」には「"&amp;AF15&amp;"」、"</f>
        <v>「」には「」、</v>
      </c>
      <c r="L15" s="1" t="str">
        <f t="shared" si="1"/>
        <v>「」には「」、</v>
      </c>
      <c r="M15" s="1">
        <f>MAX(V15:AA15)</f>
        <v>0</v>
      </c>
      <c r="N15" s="1" t="b">
        <f>IF(MAX(V15:X15)&gt;0,TRUE,FALSE)</f>
        <v>0</v>
      </c>
      <c r="O15" s="1" t="b">
        <f>IF(MAX(Y15:AA15)&gt;0,TRUE,FALSE)</f>
        <v>0</v>
      </c>
      <c r="P15" s="9" t="str">
        <f t="shared" ref="P15:R19" si="2">MID($B15,P$13,1)</f>
        <v/>
      </c>
      <c r="Q15" s="13" t="str">
        <f t="shared" si="2"/>
        <v/>
      </c>
      <c r="R15" s="13" t="str">
        <f t="shared" si="2"/>
        <v/>
      </c>
      <c r="S15" s="13" t="str">
        <f t="shared" ref="S15:U19" si="3">MID($C15,S$13,1)</f>
        <v/>
      </c>
      <c r="T15" s="13" t="str">
        <f t="shared" si="3"/>
        <v/>
      </c>
      <c r="U15" s="10" t="str">
        <f t="shared" si="3"/>
        <v/>
      </c>
      <c r="V15" s="9" t="str">
        <f>IF(COUNTBLANK(P15)=1,"",COUNTIF('-全日学連用-異体字参照'!$K$3:$K$202,フォーム!P15))</f>
        <v/>
      </c>
      <c r="W15" s="13" t="str">
        <f>IF(IF(COUNTBLANK(Q15)=1,"",COUNTIF('-全日学連用-異体字参照'!$K$3:$K$202,フォーム!Q15))=1,MAX($V15:V15)+1,"")</f>
        <v/>
      </c>
      <c r="X15" s="13" t="str">
        <f>IF(IF(COUNTBLANK(R15)=1,"",COUNTIF('-全日学連用-異体字参照'!$K$3:$K$202,フォーム!R15))=1,MAX($V15:W15)+1,"")</f>
        <v/>
      </c>
      <c r="Y15" s="13" t="str">
        <f>IF(IF(COUNTBLANK(S15)=1,"",COUNTIF('-全日学連用-異体字参照'!$K$3:$K$202,フォーム!S15))=1,MAX($V15:X15)+1,"")</f>
        <v/>
      </c>
      <c r="Z15" s="13" t="str">
        <f>IF(IF(COUNTBLANK(T15)=1,"",COUNTIF('-全日学連用-異体字参照'!$K$3:$K$202,フォーム!T15))=1,MAX($V15:Y15)+1,"")</f>
        <v/>
      </c>
      <c r="AA15" s="44" t="str">
        <f>IF(IF(COUNTBLANK(U15)=1,"",COUNTIF('-全日学連用-異体字参照'!$K$3:$K$202,フォーム!U15))=1,MAX($V15:Z15)+1,"")</f>
        <v/>
      </c>
      <c r="AB15" s="9" t="str">
        <f t="shared" ref="AB15:AD19" si="4">IF(COUNTIF($V15:$AA15,AB$13)=1,INDEX($P15:$U15,1,MATCH(AB$13,$V15:$AA15,0)),"")</f>
        <v/>
      </c>
      <c r="AC15" s="13" t="str">
        <f t="shared" si="4"/>
        <v/>
      </c>
      <c r="AD15" s="44" t="str">
        <f t="shared" si="4"/>
        <v/>
      </c>
      <c r="AE15" s="9" t="str">
        <f>VLOOKUP(AB15,'-全日学連用-異体字参照'!$K$3:$L$202,2,FALSE)</f>
        <v/>
      </c>
      <c r="AF15" s="13" t="str">
        <f>VLOOKUP(AC15,'-全日学連用-異体字参照'!$K$3:$L$202,2,FALSE)</f>
        <v/>
      </c>
      <c r="AG15" s="10" t="str">
        <f>VLOOKUP(AD15,'-全日学連用-異体字参照'!$K$3:$L$202,2,FALSE)</f>
        <v/>
      </c>
    </row>
    <row r="16" spans="1:33">
      <c r="A16" s="8">
        <v>2</v>
      </c>
      <c r="B16" s="9"/>
      <c r="C16" s="10"/>
      <c r="D16" s="9"/>
      <c r="E16" s="10"/>
      <c r="F16" s="49"/>
      <c r="G16" s="64"/>
      <c r="H16" s="52" t="str">
        <f t="shared" ref="H16:H19" si="5">IF(M16=0,"",I16&amp;"等の表記がございます。改めて確認をお願いいたします。")</f>
        <v/>
      </c>
      <c r="I16" s="1" t="str">
        <f t="shared" ref="I16:I19" si="6">IF(M16=0,"",IF(M16=1,J16,IF(M16=2,J16&amp;K16,IF(M16=3,J16&amp;K16&amp;L16))))</f>
        <v/>
      </c>
      <c r="J16" s="1" t="str">
        <f t="shared" ref="J16:J19" si="7">"「"&amp;AB16&amp;"」には「"&amp;AE16&amp;"」、"</f>
        <v>「」には「」、</v>
      </c>
      <c r="K16" s="1" t="str">
        <f t="shared" si="1"/>
        <v>「」には「」、</v>
      </c>
      <c r="L16" s="1" t="str">
        <f t="shared" si="1"/>
        <v>「」には「」、</v>
      </c>
      <c r="M16" s="1">
        <f t="shared" ref="M16:M19" si="8">MAX(V16:AA16)</f>
        <v>0</v>
      </c>
      <c r="N16" s="1" t="b">
        <f t="shared" ref="N16:N19" si="9">IF(MAX(V16:X16)&gt;0,TRUE,FALSE)</f>
        <v>0</v>
      </c>
      <c r="O16" s="1" t="b">
        <f t="shared" ref="O16:O19" si="10">IF(MAX(Y16:AA16)&gt;0,TRUE,FALSE)</f>
        <v>0</v>
      </c>
      <c r="P16" s="9" t="str">
        <f t="shared" si="2"/>
        <v/>
      </c>
      <c r="Q16" s="13" t="str">
        <f t="shared" si="2"/>
        <v/>
      </c>
      <c r="R16" s="13" t="str">
        <f t="shared" si="2"/>
        <v/>
      </c>
      <c r="S16" s="13" t="str">
        <f t="shared" si="3"/>
        <v/>
      </c>
      <c r="T16" s="13" t="str">
        <f t="shared" si="3"/>
        <v/>
      </c>
      <c r="U16" s="10" t="str">
        <f t="shared" si="3"/>
        <v/>
      </c>
      <c r="V16" s="9" t="str">
        <f>IF(COUNTBLANK(P16)=1,"",COUNTIF('-全日学連用-異体字参照'!$K$3:$K$202,フォーム!P16))</f>
        <v/>
      </c>
      <c r="W16" s="13" t="str">
        <f>IF(IF(COUNTBLANK(Q16)=1,"",COUNTIF('-全日学連用-異体字参照'!$K$3:$K$202,フォーム!Q16))=1,MAX($V16:V16)+1,"")</f>
        <v/>
      </c>
      <c r="X16" s="13" t="str">
        <f>IF(IF(COUNTBLANK(R16)=1,"",COUNTIF('-全日学連用-異体字参照'!$K$3:$K$202,フォーム!R16))=1,MAX($V16:W16)+1,"")</f>
        <v/>
      </c>
      <c r="Y16" s="13" t="str">
        <f>IF(IF(COUNTBLANK(S16)=1,"",COUNTIF('-全日学連用-異体字参照'!$K$3:$K$202,フォーム!S16))=1,MAX($V16:X16)+1,"")</f>
        <v/>
      </c>
      <c r="Z16" s="13" t="str">
        <f>IF(IF(COUNTBLANK(T16)=1,"",COUNTIF('-全日学連用-異体字参照'!$K$3:$K$202,フォーム!T16))=1,MAX($V16:Y16)+1,"")</f>
        <v/>
      </c>
      <c r="AA16" s="44" t="str">
        <f>IF(IF(COUNTBLANK(U16)=1,"",COUNTIF('-全日学連用-異体字参照'!$K$3:$K$202,フォーム!U16))=1,MAX($V16:Z16)+1,"")</f>
        <v/>
      </c>
      <c r="AB16" s="9" t="str">
        <f t="shared" si="4"/>
        <v/>
      </c>
      <c r="AC16" s="13" t="str">
        <f t="shared" si="4"/>
        <v/>
      </c>
      <c r="AD16" s="44" t="str">
        <f t="shared" si="4"/>
        <v/>
      </c>
      <c r="AE16" s="9" t="str">
        <f>VLOOKUP(AB16,'-全日学連用-異体字参照'!$K$3:$L$202,2,FALSE)</f>
        <v/>
      </c>
      <c r="AF16" s="13" t="str">
        <f>VLOOKUP(AC16,'-全日学連用-異体字参照'!$K$3:$L$202,2,FALSE)</f>
        <v/>
      </c>
      <c r="AG16" s="10" t="str">
        <f>VLOOKUP(AD16,'-全日学連用-異体字参照'!$K$3:$L$202,2,FALSE)</f>
        <v/>
      </c>
    </row>
    <row r="17" spans="1:33">
      <c r="A17" s="8">
        <v>3</v>
      </c>
      <c r="B17" s="9"/>
      <c r="C17" s="10"/>
      <c r="D17" s="9"/>
      <c r="E17" s="10"/>
      <c r="F17" s="49"/>
      <c r="G17" s="64"/>
      <c r="H17" s="52" t="str">
        <f t="shared" si="5"/>
        <v/>
      </c>
      <c r="I17" s="1" t="str">
        <f t="shared" si="6"/>
        <v/>
      </c>
      <c r="J17" s="1" t="str">
        <f t="shared" si="7"/>
        <v>「」には「」、</v>
      </c>
      <c r="K17" s="1" t="str">
        <f t="shared" si="1"/>
        <v>「」には「」、</v>
      </c>
      <c r="L17" s="1" t="str">
        <f t="shared" si="1"/>
        <v>「」には「」、</v>
      </c>
      <c r="M17" s="1">
        <f t="shared" si="8"/>
        <v>0</v>
      </c>
      <c r="N17" s="1" t="b">
        <f t="shared" si="9"/>
        <v>0</v>
      </c>
      <c r="O17" s="1" t="b">
        <f t="shared" si="10"/>
        <v>0</v>
      </c>
      <c r="P17" s="9" t="str">
        <f t="shared" si="2"/>
        <v/>
      </c>
      <c r="Q17" s="13" t="str">
        <f t="shared" si="2"/>
        <v/>
      </c>
      <c r="R17" s="13" t="str">
        <f t="shared" si="2"/>
        <v/>
      </c>
      <c r="S17" s="13" t="str">
        <f t="shared" si="3"/>
        <v/>
      </c>
      <c r="T17" s="13" t="str">
        <f t="shared" si="3"/>
        <v/>
      </c>
      <c r="U17" s="10" t="str">
        <f t="shared" si="3"/>
        <v/>
      </c>
      <c r="V17" s="9" t="str">
        <f>IF(COUNTBLANK(P17)=1,"",COUNTIF('-全日学連用-異体字参照'!$K$3:$K$202,フォーム!P17))</f>
        <v/>
      </c>
      <c r="W17" s="13" t="str">
        <f>IF(IF(COUNTBLANK(Q17)=1,"",COUNTIF('-全日学連用-異体字参照'!$K$3:$K$202,フォーム!Q17))=1,MAX($V17:V17)+1,"")</f>
        <v/>
      </c>
      <c r="X17" s="13" t="str">
        <f>IF(IF(COUNTBLANK(R17)=1,"",COUNTIF('-全日学連用-異体字参照'!$K$3:$K$202,フォーム!R17))=1,MAX($V17:W17)+1,"")</f>
        <v/>
      </c>
      <c r="Y17" s="13" t="str">
        <f>IF(IF(COUNTBLANK(S17)=1,"",COUNTIF('-全日学連用-異体字参照'!$K$3:$K$202,フォーム!S17))=1,MAX($V17:X17)+1,"")</f>
        <v/>
      </c>
      <c r="Z17" s="13" t="str">
        <f>IF(IF(COUNTBLANK(T17)=1,"",COUNTIF('-全日学連用-異体字参照'!$K$3:$K$202,フォーム!T17))=1,MAX($V17:Y17)+1,"")</f>
        <v/>
      </c>
      <c r="AA17" s="44" t="str">
        <f>IF(IF(COUNTBLANK(U17)=1,"",COUNTIF('-全日学連用-異体字参照'!$K$3:$K$202,フォーム!U17))=1,MAX($V17:Z17)+1,"")</f>
        <v/>
      </c>
      <c r="AB17" s="9" t="str">
        <f t="shared" si="4"/>
        <v/>
      </c>
      <c r="AC17" s="13" t="str">
        <f t="shared" si="4"/>
        <v/>
      </c>
      <c r="AD17" s="44" t="str">
        <f t="shared" si="4"/>
        <v/>
      </c>
      <c r="AE17" s="9" t="str">
        <f>VLOOKUP(AB17,'-全日学連用-異体字参照'!$K$3:$L$202,2,FALSE)</f>
        <v/>
      </c>
      <c r="AF17" s="13" t="str">
        <f>VLOOKUP(AC17,'-全日学連用-異体字参照'!$K$3:$L$202,2,FALSE)</f>
        <v/>
      </c>
      <c r="AG17" s="10" t="str">
        <f>VLOOKUP(AD17,'-全日学連用-異体字参照'!$K$3:$L$202,2,FALSE)</f>
        <v/>
      </c>
    </row>
    <row r="18" spans="1:33">
      <c r="A18" s="8">
        <v>4</v>
      </c>
      <c r="B18" s="9"/>
      <c r="C18" s="10"/>
      <c r="D18" s="9"/>
      <c r="E18" s="10"/>
      <c r="F18" s="49"/>
      <c r="G18" s="64"/>
      <c r="H18" s="52" t="str">
        <f t="shared" si="5"/>
        <v/>
      </c>
      <c r="I18" s="1" t="str">
        <f t="shared" si="6"/>
        <v/>
      </c>
      <c r="J18" s="1" t="str">
        <f t="shared" si="7"/>
        <v>「」には「」、</v>
      </c>
      <c r="K18" s="1" t="str">
        <f t="shared" si="1"/>
        <v>「」には「」、</v>
      </c>
      <c r="L18" s="1" t="str">
        <f t="shared" si="1"/>
        <v>「」には「」、</v>
      </c>
      <c r="M18" s="1">
        <f t="shared" si="8"/>
        <v>0</v>
      </c>
      <c r="N18" s="1" t="b">
        <f t="shared" si="9"/>
        <v>0</v>
      </c>
      <c r="O18" s="1" t="b">
        <f t="shared" si="10"/>
        <v>0</v>
      </c>
      <c r="P18" s="9" t="str">
        <f t="shared" si="2"/>
        <v/>
      </c>
      <c r="Q18" s="13" t="str">
        <f t="shared" si="2"/>
        <v/>
      </c>
      <c r="R18" s="13" t="str">
        <f t="shared" si="2"/>
        <v/>
      </c>
      <c r="S18" s="13" t="str">
        <f t="shared" si="3"/>
        <v/>
      </c>
      <c r="T18" s="13" t="str">
        <f t="shared" si="3"/>
        <v/>
      </c>
      <c r="U18" s="10" t="str">
        <f t="shared" si="3"/>
        <v/>
      </c>
      <c r="V18" s="9" t="str">
        <f>IF(COUNTBLANK(P18)=1,"",COUNTIF('-全日学連用-異体字参照'!$K$3:$K$202,フォーム!P18))</f>
        <v/>
      </c>
      <c r="W18" s="13" t="str">
        <f>IF(IF(COUNTBLANK(Q18)=1,"",COUNTIF('-全日学連用-異体字参照'!$K$3:$K$202,フォーム!Q18))=1,MAX($V18:V18)+1,"")</f>
        <v/>
      </c>
      <c r="X18" s="13" t="str">
        <f>IF(IF(COUNTBLANK(R18)=1,"",COUNTIF('-全日学連用-異体字参照'!$K$3:$K$202,フォーム!R18))=1,MAX($V18:W18)+1,"")</f>
        <v/>
      </c>
      <c r="Y18" s="13" t="str">
        <f>IF(IF(COUNTBLANK(S18)=1,"",COUNTIF('-全日学連用-異体字参照'!$K$3:$K$202,フォーム!S18))=1,MAX($V18:X18)+1,"")</f>
        <v/>
      </c>
      <c r="Z18" s="13" t="str">
        <f>IF(IF(COUNTBLANK(T18)=1,"",COUNTIF('-全日学連用-異体字参照'!$K$3:$K$202,フォーム!T18))=1,MAX($V18:Y18)+1,"")</f>
        <v/>
      </c>
      <c r="AA18" s="44" t="str">
        <f>IF(IF(COUNTBLANK(U18)=1,"",COUNTIF('-全日学連用-異体字参照'!$K$3:$K$202,フォーム!U18))=1,MAX($V18:Z18)+1,"")</f>
        <v/>
      </c>
      <c r="AB18" s="9" t="str">
        <f>IF(COUNTIF($V18:$AA18,AB$13)=1,INDEX($P18:$U18,1,MATCH(AB$13,$V18:$AA18,0)),"")</f>
        <v/>
      </c>
      <c r="AC18" s="13" t="str">
        <f t="shared" si="4"/>
        <v/>
      </c>
      <c r="AD18" s="44" t="str">
        <f t="shared" si="4"/>
        <v/>
      </c>
      <c r="AE18" s="9" t="str">
        <f>VLOOKUP(AB18,'-全日学連用-異体字参照'!$K$3:$L$202,2,FALSE)</f>
        <v/>
      </c>
      <c r="AF18" s="13" t="str">
        <f>VLOOKUP(AC18,'-全日学連用-異体字参照'!$K$3:$L$202,2,FALSE)</f>
        <v/>
      </c>
      <c r="AG18" s="10" t="str">
        <f>VLOOKUP(AD18,'-全日学連用-異体字参照'!$K$3:$L$202,2,FALSE)</f>
        <v/>
      </c>
    </row>
    <row r="19" spans="1:33" ht="14.25" thickBot="1">
      <c r="A19" s="75">
        <v>5</v>
      </c>
      <c r="B19" s="70"/>
      <c r="C19" s="71"/>
      <c r="D19" s="70"/>
      <c r="E19" s="71"/>
      <c r="F19" s="72"/>
      <c r="G19" s="73"/>
      <c r="H19" s="76" t="str">
        <f t="shared" si="5"/>
        <v/>
      </c>
      <c r="I19" s="60" t="str">
        <f t="shared" si="6"/>
        <v/>
      </c>
      <c r="J19" s="60" t="str">
        <f t="shared" si="7"/>
        <v>「」には「」、</v>
      </c>
      <c r="K19" s="60" t="str">
        <f t="shared" si="1"/>
        <v>「」には「」、</v>
      </c>
      <c r="L19" s="60" t="str">
        <f t="shared" si="1"/>
        <v>「」には「」、</v>
      </c>
      <c r="M19" s="60">
        <f t="shared" si="8"/>
        <v>0</v>
      </c>
      <c r="N19" s="60" t="b">
        <f t="shared" si="9"/>
        <v>0</v>
      </c>
      <c r="O19" s="60" t="b">
        <f t="shared" si="10"/>
        <v>0</v>
      </c>
      <c r="P19" s="11" t="str">
        <f t="shared" si="2"/>
        <v/>
      </c>
      <c r="Q19" s="45" t="str">
        <f t="shared" si="2"/>
        <v/>
      </c>
      <c r="R19" s="45" t="str">
        <f t="shared" si="2"/>
        <v/>
      </c>
      <c r="S19" s="45" t="str">
        <f t="shared" si="3"/>
        <v/>
      </c>
      <c r="T19" s="45" t="str">
        <f t="shared" si="3"/>
        <v/>
      </c>
      <c r="U19" s="12" t="str">
        <f t="shared" si="3"/>
        <v/>
      </c>
      <c r="V19" s="11" t="str">
        <f>IF(COUNTBLANK(P19)=1,"",COUNTIF('-全日学連用-異体字参照'!$K$3:$K$202,フォーム!P19))</f>
        <v/>
      </c>
      <c r="W19" s="45" t="str">
        <f>IF(IF(COUNTBLANK(Q19)=1,"",COUNTIF('-全日学連用-異体字参照'!$K$3:$K$202,フォーム!Q19))=1,MAX($V19:V19)+1,"")</f>
        <v/>
      </c>
      <c r="X19" s="45" t="str">
        <f>IF(IF(COUNTBLANK(R19)=1,"",COUNTIF('-全日学連用-異体字参照'!$K$3:$K$202,フォーム!R19))=1,MAX($V19:W19)+1,"")</f>
        <v/>
      </c>
      <c r="Y19" s="45" t="str">
        <f>IF(IF(COUNTBLANK(S19)=1,"",COUNTIF('-全日学連用-異体字参照'!$K$3:$K$202,フォーム!S19))=1,MAX($V19:X19)+1,"")</f>
        <v/>
      </c>
      <c r="Z19" s="45" t="str">
        <f>IF(IF(COUNTBLANK(T19)=1,"",COUNTIF('-全日学連用-異体字参照'!$K$3:$K$202,フォーム!T19))=1,MAX($V19:Y19)+1,"")</f>
        <v/>
      </c>
      <c r="AA19" s="46" t="str">
        <f>IF(IF(COUNTBLANK(U19)=1,"",COUNTIF('-全日学連用-異体字参照'!$K$3:$K$202,フォーム!U19))=1,MAX($V19:Z19)+1,"")</f>
        <v/>
      </c>
      <c r="AB19" s="11" t="str">
        <f t="shared" ref="AB19" si="11">IF(COUNTIF($V19:$AA19,AB$13)=1,INDEX($P19:$U19,1,MATCH(AB$13,$V19:$AA19,0)),"")</f>
        <v/>
      </c>
      <c r="AC19" s="45" t="str">
        <f t="shared" si="4"/>
        <v/>
      </c>
      <c r="AD19" s="46" t="str">
        <f t="shared" si="4"/>
        <v/>
      </c>
      <c r="AE19" s="11" t="str">
        <f>VLOOKUP(AB19,'-全日学連用-異体字参照'!$K$3:$L$202,2,FALSE)</f>
        <v/>
      </c>
      <c r="AF19" s="45" t="str">
        <f>VLOOKUP(AC19,'-全日学連用-異体字参照'!$K$3:$L$202,2,FALSE)</f>
        <v/>
      </c>
      <c r="AG19" s="12" t="str">
        <f>VLOOKUP(AD19,'-全日学連用-異体字参照'!$K$3:$L$202,2,FALSE)</f>
        <v/>
      </c>
    </row>
    <row r="20" spans="1:33" ht="14.25" thickBot="1">
      <c r="A20" s="74">
        <v>6</v>
      </c>
      <c r="B20" s="11"/>
      <c r="C20" s="12"/>
      <c r="D20" s="11"/>
      <c r="E20" s="12"/>
      <c r="F20" s="50"/>
      <c r="G20" s="74"/>
      <c r="H20" s="77" t="str">
        <f t="shared" ref="H20" si="12">IF(M20=0,"",I20&amp;"等の表記がございます。改めて確認をお願いいたします。")</f>
        <v/>
      </c>
    </row>
    <row r="22" spans="1:33">
      <c r="A22" s="69" t="s">
        <v>71</v>
      </c>
    </row>
    <row r="24" spans="1:33" ht="18" customHeight="1">
      <c r="A24" s="1" t="s">
        <v>72</v>
      </c>
      <c r="B24" s="1" t="s">
        <v>73</v>
      </c>
      <c r="C24" s="13"/>
      <c r="D24" s="1" t="s">
        <v>74</v>
      </c>
      <c r="E24" s="14"/>
      <c r="F24" s="1" t="s">
        <v>75</v>
      </c>
      <c r="H24" s="1" t="s">
        <v>181</v>
      </c>
    </row>
    <row r="25" spans="1:33">
      <c r="W25" s="17"/>
    </row>
    <row r="26" spans="1:33" ht="14.1" customHeight="1">
      <c r="A26" s="1" t="s">
        <v>76</v>
      </c>
      <c r="B26" s="1" t="s">
        <v>77</v>
      </c>
      <c r="C26" s="13"/>
      <c r="E26" s="89" t="s">
        <v>78</v>
      </c>
      <c r="F26" s="90"/>
      <c r="G26" s="62"/>
    </row>
    <row r="27" spans="1:33" ht="17.25">
      <c r="B27" s="1" t="s">
        <v>79</v>
      </c>
      <c r="C27" s="13"/>
      <c r="D27" s="15"/>
      <c r="E27" s="91"/>
      <c r="F27" s="92"/>
      <c r="G27" s="62"/>
    </row>
    <row r="28" spans="1:33" ht="17.25">
      <c r="B28" s="1" t="s">
        <v>80</v>
      </c>
      <c r="C28" s="13"/>
      <c r="D28" s="15"/>
      <c r="E28" s="93"/>
      <c r="F28" s="94"/>
      <c r="G28" s="62"/>
    </row>
    <row r="29" spans="1:33" ht="18" customHeight="1">
      <c r="D29" s="16"/>
      <c r="E29" s="16"/>
      <c r="F29" s="16"/>
      <c r="G29" s="16"/>
    </row>
    <row r="30" spans="1:33" ht="18" customHeight="1">
      <c r="A30" s="1" t="s">
        <v>81</v>
      </c>
      <c r="B30" s="80"/>
      <c r="C30" s="81"/>
      <c r="D30" s="81"/>
      <c r="E30" s="81"/>
      <c r="F30" s="82"/>
      <c r="G30" s="17"/>
      <c r="H30" s="1" t="s">
        <v>82</v>
      </c>
    </row>
    <row r="31" spans="1:33" ht="18" customHeight="1">
      <c r="B31" s="83"/>
      <c r="C31" s="84"/>
      <c r="D31" s="84"/>
      <c r="E31" s="84"/>
      <c r="F31" s="85"/>
      <c r="G31" s="17"/>
    </row>
    <row r="32" spans="1:33" ht="18" customHeight="1">
      <c r="B32" s="86"/>
      <c r="C32" s="87"/>
      <c r="D32" s="87"/>
      <c r="E32" s="87"/>
      <c r="F32" s="88"/>
      <c r="G32" s="17"/>
    </row>
    <row r="33" spans="1:8" ht="18.95" customHeight="1">
      <c r="A33" s="1" t="s">
        <v>83</v>
      </c>
      <c r="H33" s="65" t="s">
        <v>84</v>
      </c>
    </row>
    <row r="34" spans="1:8" ht="18.95" customHeight="1">
      <c r="G34" s="78"/>
      <c r="H34" s="66" t="s">
        <v>177</v>
      </c>
    </row>
    <row r="35" spans="1:8" ht="18" customHeight="1">
      <c r="A35" s="95" t="s">
        <v>85</v>
      </c>
      <c r="B35" s="96"/>
      <c r="C35" s="96"/>
      <c r="D35" s="96"/>
      <c r="E35" s="96"/>
      <c r="F35" s="97"/>
      <c r="G35" s="78"/>
      <c r="H35" s="67" t="s">
        <v>178</v>
      </c>
    </row>
    <row r="36" spans="1:8" ht="21">
      <c r="A36" s="98"/>
      <c r="B36" s="99"/>
      <c r="C36" s="99"/>
      <c r="D36" s="99"/>
      <c r="E36" s="99"/>
      <c r="F36" s="100"/>
      <c r="G36" s="78"/>
      <c r="H36" s="67" t="s">
        <v>179</v>
      </c>
    </row>
    <row r="37" spans="1:8" ht="21">
      <c r="A37" s="98"/>
      <c r="B37" s="99"/>
      <c r="C37" s="99"/>
      <c r="D37" s="99"/>
      <c r="E37" s="99"/>
      <c r="F37" s="100"/>
      <c r="G37" s="78"/>
      <c r="H37" s="65" t="s">
        <v>180</v>
      </c>
    </row>
    <row r="38" spans="1:8" ht="21">
      <c r="A38" s="98"/>
      <c r="B38" s="99"/>
      <c r="C38" s="99"/>
      <c r="D38" s="99"/>
      <c r="E38" s="99"/>
      <c r="F38" s="100"/>
      <c r="G38" s="78"/>
      <c r="H38" s="66"/>
    </row>
    <row r="39" spans="1:8" ht="21">
      <c r="A39" s="101"/>
      <c r="B39" s="102"/>
      <c r="C39" s="102"/>
      <c r="D39" s="102"/>
      <c r="E39" s="102"/>
      <c r="F39" s="103"/>
      <c r="H39" s="68"/>
    </row>
  </sheetData>
  <mergeCells count="15">
    <mergeCell ref="B30:F32"/>
    <mergeCell ref="E26:F28"/>
    <mergeCell ref="A35:F39"/>
    <mergeCell ref="B7:D7"/>
    <mergeCell ref="A1:F1"/>
    <mergeCell ref="B2:D2"/>
    <mergeCell ref="B3:D3"/>
    <mergeCell ref="B4:D4"/>
    <mergeCell ref="B5:D5"/>
    <mergeCell ref="B6:D6"/>
    <mergeCell ref="B8:D8"/>
    <mergeCell ref="B9:D9"/>
    <mergeCell ref="B10:D10"/>
    <mergeCell ref="B11:D11"/>
    <mergeCell ref="B13:E13"/>
  </mergeCells>
  <phoneticPr fontId="1"/>
  <conditionalFormatting sqref="B15:C20">
    <cfRule type="expression" dxfId="1" priority="1">
      <formula>IF(N15=TRUE,TRUE)</formula>
    </cfRule>
  </conditionalFormatting>
  <conditionalFormatting sqref="H15:H20">
    <cfRule type="expression" dxfId="0" priority="3">
      <formula>IF(M15&gt;0,TRUE)</formula>
    </cfRule>
  </conditionalFormatting>
  <dataValidations count="5">
    <dataValidation type="list" allowBlank="1" showInputMessage="1" showErrorMessage="1" sqref="B2:D2" xr:uid="{D61ABF68-C9D9-486B-A4CA-A43DA1097C04}">
      <formula1>"北海道, 東北, 北信越, 関東, 東京都, 東海, 関西, 中四国, 九州"</formula1>
    </dataValidation>
    <dataValidation type="list" allowBlank="1" showInputMessage="1" showErrorMessage="1" sqref="F15:F20" xr:uid="{5FABA4C4-71E1-4BD9-A752-B7DD726FEB1D}">
      <formula1>"1,2,3,4,5,6"</formula1>
    </dataValidation>
    <dataValidation type="list" allowBlank="1" showInputMessage="1" showErrorMessage="1" sqref="E24" xr:uid="{54BDC9DA-6B5D-42FA-A824-23C82F5ADDFA}">
      <formula1>"9,10,11,12,13,14,15,16,17,18,19,20,21"</formula1>
    </dataValidation>
    <dataValidation type="list" allowBlank="1" showInputMessage="1" showErrorMessage="1" sqref="C24" xr:uid="{86749141-D980-4E52-B3B5-37D627F67F0E}">
      <formula1>"24(男子2日目),25(附矢・女子1日目)"</formula1>
    </dataValidation>
    <dataValidation type="list" allowBlank="1" showInputMessage="1" showErrorMessage="1" sqref="C26:C28" xr:uid="{D82C7E61-254B-4FFB-89A3-7EB1301D707C}">
      <formula1>"①,②,③,④,⑤"</formula1>
    </dataValidation>
  </dataValidations>
  <pageMargins left="0.7" right="0.7" top="0.75" bottom="0.75" header="0.3" footer="0.3"/>
  <pageSetup paperSize="9" scale="5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7</xdr:col>
                    <xdr:colOff>447675</xdr:colOff>
                    <xdr:row>23</xdr:row>
                    <xdr:rowOff>152400</xdr:rowOff>
                  </from>
                  <to>
                    <xdr:col>7</xdr:col>
                    <xdr:colOff>6086475</xdr:colOff>
                    <xdr:row>25</xdr:row>
                    <xdr:rowOff>123825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7</xdr:col>
                    <xdr:colOff>447675</xdr:colOff>
                    <xdr:row>25</xdr:row>
                    <xdr:rowOff>38100</xdr:rowOff>
                  </from>
                  <to>
                    <xdr:col>7</xdr:col>
                    <xdr:colOff>1971675</xdr:colOff>
                    <xdr:row>27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200B3-1E03-4295-976E-169678344220}">
  <sheetPr>
    <tabColor theme="1" tint="0.499984740745262"/>
  </sheetPr>
  <dimension ref="A1:S203"/>
  <sheetViews>
    <sheetView showGridLines="0" zoomScale="55" zoomScaleNormal="55" workbookViewId="0">
      <selection activeCell="E6" sqref="E6"/>
    </sheetView>
  </sheetViews>
  <sheetFormatPr defaultColWidth="8.875" defaultRowHeight="18.75"/>
  <cols>
    <col min="1" max="1" width="3.125" bestFit="1" customWidth="1"/>
    <col min="2" max="5" width="3" bestFit="1" customWidth="1"/>
    <col min="6" max="6" width="10" hidden="1" customWidth="1"/>
    <col min="7" max="7" width="8.625" hidden="1" customWidth="1"/>
    <col min="8" max="8" width="5.125" hidden="1" customWidth="1"/>
    <col min="9" max="9" width="3.125" hidden="1" customWidth="1"/>
    <col min="10" max="10" width="2.125" hidden="1" customWidth="1"/>
    <col min="11" max="11" width="3" hidden="1" customWidth="1"/>
    <col min="12" max="12" width="8.625" hidden="1" customWidth="1"/>
    <col min="13" max="13" width="0" hidden="1" customWidth="1"/>
  </cols>
  <sheetData>
    <row r="1" spans="1:19" ht="19.5" thickBot="1">
      <c r="A1" s="111" t="s">
        <v>86</v>
      </c>
      <c r="B1" s="112"/>
      <c r="C1" s="112"/>
      <c r="D1" s="112"/>
      <c r="E1" s="113"/>
      <c r="F1" s="18"/>
    </row>
    <row r="2" spans="1:19" ht="19.5" thickBot="1">
      <c r="A2" s="19"/>
      <c r="B2" s="20">
        <v>1</v>
      </c>
      <c r="C2" s="21">
        <v>2</v>
      </c>
      <c r="D2" s="21">
        <v>3</v>
      </c>
      <c r="E2" s="22">
        <v>4</v>
      </c>
      <c r="F2" s="23"/>
      <c r="I2" t="s">
        <v>87</v>
      </c>
      <c r="J2" t="s">
        <v>88</v>
      </c>
      <c r="O2" s="114" t="s">
        <v>89</v>
      </c>
      <c r="P2" s="115"/>
      <c r="Q2" s="115"/>
      <c r="R2" s="115"/>
      <c r="S2" s="116"/>
    </row>
    <row r="3" spans="1:19">
      <c r="A3" s="24">
        <v>1</v>
      </c>
      <c r="B3" s="25" t="s">
        <v>90</v>
      </c>
      <c r="C3" s="26" t="s">
        <v>91</v>
      </c>
      <c r="D3" s="26" t="s">
        <v>92</v>
      </c>
      <c r="E3" s="27" t="s">
        <v>93</v>
      </c>
      <c r="F3" s="28" t="str">
        <f>B3&amp;C3&amp;D3&amp;E3</f>
        <v>齊齋斎斉</v>
      </c>
      <c r="H3">
        <v>101</v>
      </c>
      <c r="I3">
        <f>(H3-J3)/100</f>
        <v>1</v>
      </c>
      <c r="J3">
        <f>MOD(H3,100)</f>
        <v>1</v>
      </c>
      <c r="K3" t="str">
        <f t="shared" ref="K3:K66" si="0">IF(INDEX($B$3:$E$52,I3,J3)=0,"",INDEX($B$3:$E$52,I3,J3))</f>
        <v>齊</v>
      </c>
      <c r="L3" t="str">
        <f t="shared" ref="L3:L66" si="1">IF(INDEX($B$3:$E$52,I3,J3)=0,"",INDEX($B$3:$F$52,I3,5))</f>
        <v>齊齋斎斉</v>
      </c>
      <c r="O3" s="117"/>
      <c r="P3" s="118"/>
      <c r="Q3" s="118"/>
      <c r="R3" s="118"/>
      <c r="S3" s="119"/>
    </row>
    <row r="4" spans="1:19">
      <c r="A4" s="29">
        <v>2</v>
      </c>
      <c r="B4" s="30" t="s">
        <v>94</v>
      </c>
      <c r="C4" s="31" t="s">
        <v>95</v>
      </c>
      <c r="D4" s="31" t="s">
        <v>96</v>
      </c>
      <c r="E4" s="32" t="s">
        <v>97</v>
      </c>
      <c r="F4" s="28" t="str">
        <f t="shared" ref="F4:F52" si="2">B4&amp;C4&amp;D4&amp;E4</f>
        <v>崎﨑碕嵜</v>
      </c>
      <c r="H4">
        <v>102</v>
      </c>
      <c r="I4">
        <f t="shared" ref="I4:I67" si="3">(H4-J4)/100</f>
        <v>1</v>
      </c>
      <c r="J4">
        <f t="shared" ref="J4:J67" si="4">MOD(H4,100)</f>
        <v>2</v>
      </c>
      <c r="K4" t="str">
        <f t="shared" si="0"/>
        <v>齋</v>
      </c>
      <c r="L4" t="str">
        <f t="shared" si="1"/>
        <v>齊齋斎斉</v>
      </c>
      <c r="O4" s="117"/>
      <c r="P4" s="118"/>
      <c r="Q4" s="118"/>
      <c r="R4" s="118"/>
      <c r="S4" s="119"/>
    </row>
    <row r="5" spans="1:19">
      <c r="A5" s="29">
        <v>3</v>
      </c>
      <c r="B5" s="30" t="s">
        <v>98</v>
      </c>
      <c r="C5" s="31" t="s">
        <v>99</v>
      </c>
      <c r="D5" s="31" t="s">
        <v>100</v>
      </c>
      <c r="E5" s="32" t="s">
        <v>101</v>
      </c>
      <c r="F5" s="28" t="str">
        <f t="shared" si="2"/>
        <v>橋槗𣘺𫞎</v>
      </c>
      <c r="H5">
        <v>103</v>
      </c>
      <c r="I5">
        <f t="shared" si="3"/>
        <v>1</v>
      </c>
      <c r="J5">
        <f t="shared" si="4"/>
        <v>3</v>
      </c>
      <c r="K5" t="str">
        <f t="shared" si="0"/>
        <v>斎</v>
      </c>
      <c r="L5" t="str">
        <f t="shared" si="1"/>
        <v>齊齋斎斉</v>
      </c>
      <c r="O5" s="117"/>
      <c r="P5" s="118"/>
      <c r="Q5" s="118"/>
      <c r="R5" s="118"/>
      <c r="S5" s="119"/>
    </row>
    <row r="6" spans="1:19">
      <c r="A6" s="29">
        <v>4</v>
      </c>
      <c r="B6" s="30" t="s">
        <v>102</v>
      </c>
      <c r="C6" s="31" t="s">
        <v>103</v>
      </c>
      <c r="D6" s="31" t="s">
        <v>104</v>
      </c>
      <c r="E6" s="32"/>
      <c r="F6" s="28" t="str">
        <f t="shared" si="2"/>
        <v>辺邊邉</v>
      </c>
      <c r="H6">
        <v>104</v>
      </c>
      <c r="I6">
        <f t="shared" si="3"/>
        <v>1</v>
      </c>
      <c r="J6">
        <f t="shared" si="4"/>
        <v>4</v>
      </c>
      <c r="K6" t="str">
        <f t="shared" si="0"/>
        <v>斉</v>
      </c>
      <c r="L6" t="str">
        <f t="shared" si="1"/>
        <v>齊齋斎斉</v>
      </c>
      <c r="O6" s="117"/>
      <c r="P6" s="118"/>
      <c r="Q6" s="118"/>
      <c r="R6" s="118"/>
      <c r="S6" s="119"/>
    </row>
    <row r="7" spans="1:19" ht="19.5" thickBot="1">
      <c r="A7" s="29">
        <v>5</v>
      </c>
      <c r="B7" s="30" t="s">
        <v>105</v>
      </c>
      <c r="C7" s="31" t="s">
        <v>106</v>
      </c>
      <c r="D7" s="31" t="s">
        <v>107</v>
      </c>
      <c r="E7" s="32"/>
      <c r="F7" s="28" t="str">
        <f t="shared" si="2"/>
        <v>浜濱濵</v>
      </c>
      <c r="H7">
        <v>201</v>
      </c>
      <c r="I7">
        <f t="shared" si="3"/>
        <v>2</v>
      </c>
      <c r="J7">
        <f t="shared" si="4"/>
        <v>1</v>
      </c>
      <c r="K7" t="str">
        <f t="shared" si="0"/>
        <v>崎</v>
      </c>
      <c r="L7" t="str">
        <f t="shared" si="1"/>
        <v>崎﨑碕嵜</v>
      </c>
      <c r="O7" s="120"/>
      <c r="P7" s="121"/>
      <c r="Q7" s="121"/>
      <c r="R7" s="121"/>
      <c r="S7" s="122"/>
    </row>
    <row r="8" spans="1:19">
      <c r="A8" s="29">
        <v>6</v>
      </c>
      <c r="B8" s="30" t="s">
        <v>108</v>
      </c>
      <c r="C8" s="31" t="s">
        <v>109</v>
      </c>
      <c r="D8" s="31" t="s">
        <v>110</v>
      </c>
      <c r="E8" s="32"/>
      <c r="F8" s="28" t="str">
        <f t="shared" si="2"/>
        <v>土圡𡈽</v>
      </c>
      <c r="H8">
        <v>202</v>
      </c>
      <c r="I8">
        <f t="shared" si="3"/>
        <v>2</v>
      </c>
      <c r="J8">
        <f t="shared" si="4"/>
        <v>2</v>
      </c>
      <c r="K8" t="str">
        <f t="shared" si="0"/>
        <v>﨑</v>
      </c>
      <c r="L8" t="str">
        <f t="shared" si="1"/>
        <v>崎﨑碕嵜</v>
      </c>
    </row>
    <row r="9" spans="1:19">
      <c r="A9" s="29">
        <v>7</v>
      </c>
      <c r="B9" s="30" t="s">
        <v>111</v>
      </c>
      <c r="C9" s="31" t="s">
        <v>112</v>
      </c>
      <c r="D9" s="31"/>
      <c r="E9" s="32"/>
      <c r="F9" s="28" t="str">
        <f t="shared" si="2"/>
        <v>高髙</v>
      </c>
      <c r="H9">
        <v>203</v>
      </c>
      <c r="I9">
        <f t="shared" si="3"/>
        <v>2</v>
      </c>
      <c r="J9">
        <f t="shared" si="4"/>
        <v>3</v>
      </c>
      <c r="K9" t="str">
        <f t="shared" si="0"/>
        <v>碕</v>
      </c>
      <c r="L9" t="str">
        <f t="shared" si="1"/>
        <v>崎﨑碕嵜</v>
      </c>
    </row>
    <row r="10" spans="1:19">
      <c r="A10" s="29">
        <v>8</v>
      </c>
      <c r="B10" s="30" t="s">
        <v>113</v>
      </c>
      <c r="C10" s="31" t="s">
        <v>114</v>
      </c>
      <c r="D10" s="31"/>
      <c r="E10" s="32"/>
      <c r="F10" s="28" t="str">
        <f t="shared" si="2"/>
        <v>来來</v>
      </c>
      <c r="H10">
        <v>204</v>
      </c>
      <c r="I10">
        <f t="shared" si="3"/>
        <v>2</v>
      </c>
      <c r="J10">
        <f t="shared" si="4"/>
        <v>4</v>
      </c>
      <c r="K10" t="str">
        <f t="shared" si="0"/>
        <v>嵜</v>
      </c>
      <c r="L10" t="str">
        <f t="shared" si="1"/>
        <v>崎﨑碕嵜</v>
      </c>
    </row>
    <row r="11" spans="1:19">
      <c r="A11" s="29">
        <v>9</v>
      </c>
      <c r="B11" s="30" t="s">
        <v>115</v>
      </c>
      <c r="C11" s="31" t="s">
        <v>116</v>
      </c>
      <c r="D11" s="31"/>
      <c r="E11" s="32"/>
      <c r="F11" s="28" t="str">
        <f t="shared" si="2"/>
        <v>凛凜</v>
      </c>
      <c r="H11">
        <f>H7+100</f>
        <v>301</v>
      </c>
      <c r="I11">
        <f t="shared" si="3"/>
        <v>3</v>
      </c>
      <c r="J11">
        <f t="shared" si="4"/>
        <v>1</v>
      </c>
      <c r="K11" t="str">
        <f t="shared" si="0"/>
        <v>橋</v>
      </c>
      <c r="L11" t="str">
        <f t="shared" si="1"/>
        <v>橋槗𣘺𫞎</v>
      </c>
    </row>
    <row r="12" spans="1:19">
      <c r="A12" s="29">
        <v>10</v>
      </c>
      <c r="B12" s="30" t="s">
        <v>117</v>
      </c>
      <c r="C12" s="31" t="s">
        <v>118</v>
      </c>
      <c r="D12" s="31"/>
      <c r="E12" s="32"/>
      <c r="F12" s="28" t="str">
        <f t="shared" si="2"/>
        <v>将將</v>
      </c>
      <c r="H12">
        <f t="shared" ref="H12:H75" si="5">H8+100</f>
        <v>302</v>
      </c>
      <c r="I12">
        <f t="shared" si="3"/>
        <v>3</v>
      </c>
      <c r="J12">
        <f t="shared" si="4"/>
        <v>2</v>
      </c>
      <c r="K12" t="str">
        <f t="shared" si="0"/>
        <v>槗</v>
      </c>
      <c r="L12" t="str">
        <f t="shared" si="1"/>
        <v>橋槗𣘺𫞎</v>
      </c>
    </row>
    <row r="13" spans="1:19">
      <c r="A13" s="29">
        <v>11</v>
      </c>
      <c r="B13" s="30" t="s">
        <v>119</v>
      </c>
      <c r="C13" s="31" t="s">
        <v>120</v>
      </c>
      <c r="D13" s="31"/>
      <c r="E13" s="32"/>
      <c r="F13" s="28" t="str">
        <f t="shared" si="2"/>
        <v>楽樂</v>
      </c>
      <c r="H13">
        <f t="shared" si="5"/>
        <v>303</v>
      </c>
      <c r="I13">
        <f t="shared" si="3"/>
        <v>3</v>
      </c>
      <c r="J13">
        <f t="shared" si="4"/>
        <v>3</v>
      </c>
      <c r="K13" t="str">
        <f t="shared" si="0"/>
        <v>𣘺</v>
      </c>
      <c r="L13" t="str">
        <f t="shared" si="1"/>
        <v>橋槗𣘺𫞎</v>
      </c>
    </row>
    <row r="14" spans="1:19">
      <c r="A14" s="29">
        <v>12</v>
      </c>
      <c r="B14" s="30" t="s">
        <v>121</v>
      </c>
      <c r="C14" s="31" t="s">
        <v>122</v>
      </c>
      <c r="D14" s="31"/>
      <c r="E14" s="32"/>
      <c r="F14" s="28" t="str">
        <f t="shared" si="2"/>
        <v>藤籐</v>
      </c>
      <c r="H14">
        <f t="shared" si="5"/>
        <v>304</v>
      </c>
      <c r="I14">
        <f t="shared" si="3"/>
        <v>3</v>
      </c>
      <c r="J14">
        <f t="shared" si="4"/>
        <v>4</v>
      </c>
      <c r="K14" t="str">
        <f t="shared" si="0"/>
        <v>𫞎</v>
      </c>
      <c r="L14" t="str">
        <f t="shared" si="1"/>
        <v>橋槗𣘺𫞎</v>
      </c>
    </row>
    <row r="15" spans="1:19">
      <c r="A15" s="29">
        <v>13</v>
      </c>
      <c r="B15" s="30" t="s">
        <v>123</v>
      </c>
      <c r="C15" s="31" t="s">
        <v>124</v>
      </c>
      <c r="D15" s="31"/>
      <c r="E15" s="32"/>
      <c r="F15" s="28" t="str">
        <f t="shared" si="2"/>
        <v>吉𠮷</v>
      </c>
      <c r="H15">
        <f t="shared" si="5"/>
        <v>401</v>
      </c>
      <c r="I15">
        <f t="shared" si="3"/>
        <v>4</v>
      </c>
      <c r="J15">
        <f t="shared" si="4"/>
        <v>1</v>
      </c>
      <c r="K15" t="str">
        <f t="shared" si="0"/>
        <v>辺</v>
      </c>
      <c r="L15" t="str">
        <f t="shared" si="1"/>
        <v>辺邊邉</v>
      </c>
    </row>
    <row r="16" spans="1:19">
      <c r="A16" s="29">
        <v>14</v>
      </c>
      <c r="B16" s="30" t="s">
        <v>125</v>
      </c>
      <c r="C16" s="31" t="s">
        <v>126</v>
      </c>
      <c r="D16" s="31"/>
      <c r="E16" s="32"/>
      <c r="F16" s="28" t="str">
        <f t="shared" si="2"/>
        <v>郎朗</v>
      </c>
      <c r="H16">
        <f t="shared" si="5"/>
        <v>402</v>
      </c>
      <c r="I16">
        <f t="shared" si="3"/>
        <v>4</v>
      </c>
      <c r="J16">
        <f t="shared" si="4"/>
        <v>2</v>
      </c>
      <c r="K16" t="str">
        <f t="shared" si="0"/>
        <v>邊</v>
      </c>
      <c r="L16" t="str">
        <f t="shared" si="1"/>
        <v>辺邊邉</v>
      </c>
    </row>
    <row r="17" spans="1:12">
      <c r="A17" s="29">
        <v>15</v>
      </c>
      <c r="B17" s="30" t="s">
        <v>127</v>
      </c>
      <c r="C17" s="31" t="s">
        <v>128</v>
      </c>
      <c r="D17" s="31"/>
      <c r="E17" s="32"/>
      <c r="F17" s="28" t="str">
        <f t="shared" si="2"/>
        <v>桜櫻</v>
      </c>
      <c r="H17">
        <f t="shared" si="5"/>
        <v>403</v>
      </c>
      <c r="I17">
        <f t="shared" si="3"/>
        <v>4</v>
      </c>
      <c r="J17">
        <f t="shared" si="4"/>
        <v>3</v>
      </c>
      <c r="K17" t="str">
        <f t="shared" si="0"/>
        <v>邉</v>
      </c>
      <c r="L17" t="str">
        <f t="shared" si="1"/>
        <v>辺邊邉</v>
      </c>
    </row>
    <row r="18" spans="1:12">
      <c r="A18" s="29">
        <v>16</v>
      </c>
      <c r="B18" s="30" t="s">
        <v>129</v>
      </c>
      <c r="C18" s="31" t="s">
        <v>130</v>
      </c>
      <c r="D18" s="31"/>
      <c r="E18" s="32"/>
      <c r="F18" s="28" t="str">
        <f t="shared" si="2"/>
        <v>徳德</v>
      </c>
      <c r="H18">
        <f t="shared" si="5"/>
        <v>404</v>
      </c>
      <c r="I18">
        <f t="shared" si="3"/>
        <v>4</v>
      </c>
      <c r="J18">
        <f t="shared" si="4"/>
        <v>4</v>
      </c>
      <c r="K18" t="str">
        <f t="shared" si="0"/>
        <v/>
      </c>
      <c r="L18" t="str">
        <f t="shared" si="1"/>
        <v/>
      </c>
    </row>
    <row r="19" spans="1:12">
      <c r="A19" s="29">
        <v>17</v>
      </c>
      <c r="B19" s="30" t="s">
        <v>131</v>
      </c>
      <c r="C19" s="31" t="s">
        <v>132</v>
      </c>
      <c r="D19" s="31"/>
      <c r="E19" s="32"/>
      <c r="F19" s="28" t="str">
        <f t="shared" si="2"/>
        <v>富冨</v>
      </c>
      <c r="H19">
        <f t="shared" si="5"/>
        <v>501</v>
      </c>
      <c r="I19">
        <f t="shared" si="3"/>
        <v>5</v>
      </c>
      <c r="J19">
        <f t="shared" si="4"/>
        <v>1</v>
      </c>
      <c r="K19" t="str">
        <f t="shared" si="0"/>
        <v>浜</v>
      </c>
      <c r="L19" t="str">
        <f t="shared" si="1"/>
        <v>浜濱濵</v>
      </c>
    </row>
    <row r="20" spans="1:12">
      <c r="A20" s="29">
        <v>18</v>
      </c>
      <c r="B20" s="30" t="s">
        <v>133</v>
      </c>
      <c r="C20" s="31" t="s">
        <v>134</v>
      </c>
      <c r="D20" s="31"/>
      <c r="E20" s="32"/>
      <c r="F20" s="28" t="str">
        <f t="shared" si="2"/>
        <v>惠恵</v>
      </c>
      <c r="H20">
        <f t="shared" si="5"/>
        <v>502</v>
      </c>
      <c r="I20">
        <f t="shared" si="3"/>
        <v>5</v>
      </c>
      <c r="J20">
        <f t="shared" si="4"/>
        <v>2</v>
      </c>
      <c r="K20" t="str">
        <f t="shared" si="0"/>
        <v>濱</v>
      </c>
      <c r="L20" t="str">
        <f t="shared" si="1"/>
        <v>浜濱濵</v>
      </c>
    </row>
    <row r="21" spans="1:12">
      <c r="A21" s="29">
        <v>19</v>
      </c>
      <c r="B21" s="30" t="s">
        <v>135</v>
      </c>
      <c r="C21" s="31" t="s">
        <v>136</v>
      </c>
      <c r="D21" s="31"/>
      <c r="E21" s="32"/>
      <c r="F21" s="28" t="str">
        <f t="shared" si="2"/>
        <v>柳栁</v>
      </c>
      <c r="H21">
        <f t="shared" si="5"/>
        <v>503</v>
      </c>
      <c r="I21">
        <f t="shared" si="3"/>
        <v>5</v>
      </c>
      <c r="J21">
        <f t="shared" si="4"/>
        <v>3</v>
      </c>
      <c r="K21" t="str">
        <f t="shared" si="0"/>
        <v>濵</v>
      </c>
      <c r="L21" t="str">
        <f t="shared" si="1"/>
        <v>浜濱濵</v>
      </c>
    </row>
    <row r="22" spans="1:12">
      <c r="A22" s="29">
        <v>20</v>
      </c>
      <c r="B22" s="30" t="s">
        <v>137</v>
      </c>
      <c r="C22" s="31" t="s">
        <v>138</v>
      </c>
      <c r="D22" s="31"/>
      <c r="E22" s="32"/>
      <c r="F22" s="28" t="str">
        <f t="shared" si="2"/>
        <v>涼凉</v>
      </c>
      <c r="H22">
        <f t="shared" si="5"/>
        <v>504</v>
      </c>
      <c r="I22">
        <f t="shared" si="3"/>
        <v>5</v>
      </c>
      <c r="J22">
        <f t="shared" si="4"/>
        <v>4</v>
      </c>
      <c r="K22" t="str">
        <f t="shared" si="0"/>
        <v/>
      </c>
      <c r="L22" t="str">
        <f t="shared" si="1"/>
        <v/>
      </c>
    </row>
    <row r="23" spans="1:12">
      <c r="A23" s="29">
        <v>21</v>
      </c>
      <c r="B23" s="30" t="s">
        <v>139</v>
      </c>
      <c r="C23" s="31" t="s">
        <v>140</v>
      </c>
      <c r="D23" s="31"/>
      <c r="E23" s="32"/>
      <c r="F23" s="28" t="str">
        <f t="shared" si="2"/>
        <v>栄榮</v>
      </c>
      <c r="H23">
        <f t="shared" si="5"/>
        <v>601</v>
      </c>
      <c r="I23">
        <f t="shared" si="3"/>
        <v>6</v>
      </c>
      <c r="J23">
        <f t="shared" si="4"/>
        <v>1</v>
      </c>
      <c r="K23" t="str">
        <f t="shared" si="0"/>
        <v>土</v>
      </c>
      <c r="L23" t="str">
        <f t="shared" si="1"/>
        <v>土圡𡈽</v>
      </c>
    </row>
    <row r="24" spans="1:12">
      <c r="A24" s="29">
        <v>22</v>
      </c>
      <c r="B24" s="30" t="s">
        <v>141</v>
      </c>
      <c r="C24" s="31" t="s">
        <v>142</v>
      </c>
      <c r="D24" s="31"/>
      <c r="E24" s="32"/>
      <c r="F24" s="28" t="str">
        <f t="shared" si="2"/>
        <v>角⻆</v>
      </c>
      <c r="H24">
        <f t="shared" si="5"/>
        <v>602</v>
      </c>
      <c r="I24">
        <f t="shared" si="3"/>
        <v>6</v>
      </c>
      <c r="J24">
        <f t="shared" si="4"/>
        <v>2</v>
      </c>
      <c r="K24" t="str">
        <f t="shared" si="0"/>
        <v>圡</v>
      </c>
      <c r="L24" t="str">
        <f t="shared" si="1"/>
        <v>土圡𡈽</v>
      </c>
    </row>
    <row r="25" spans="1:12">
      <c r="A25" s="29">
        <v>23</v>
      </c>
      <c r="B25" s="30" t="s">
        <v>143</v>
      </c>
      <c r="C25" s="31" t="s">
        <v>144</v>
      </c>
      <c r="D25" s="31"/>
      <c r="E25" s="32"/>
      <c r="F25" s="28" t="str">
        <f t="shared" si="2"/>
        <v>紘絋</v>
      </c>
      <c r="H25">
        <f t="shared" si="5"/>
        <v>603</v>
      </c>
      <c r="I25">
        <f t="shared" si="3"/>
        <v>6</v>
      </c>
      <c r="J25">
        <f t="shared" si="4"/>
        <v>3</v>
      </c>
      <c r="K25" t="str">
        <f t="shared" si="0"/>
        <v>𡈽</v>
      </c>
      <c r="L25" t="str">
        <f t="shared" si="1"/>
        <v>土圡𡈽</v>
      </c>
    </row>
    <row r="26" spans="1:12">
      <c r="A26" s="29">
        <v>24</v>
      </c>
      <c r="B26" s="30" t="s">
        <v>145</v>
      </c>
      <c r="C26" s="31" t="s">
        <v>146</v>
      </c>
      <c r="D26" s="31"/>
      <c r="E26" s="32"/>
      <c r="F26" s="28" t="str">
        <f t="shared" si="2"/>
        <v>寿壽</v>
      </c>
      <c r="H26">
        <f t="shared" si="5"/>
        <v>604</v>
      </c>
      <c r="I26">
        <f t="shared" si="3"/>
        <v>6</v>
      </c>
      <c r="J26">
        <f t="shared" si="4"/>
        <v>4</v>
      </c>
      <c r="K26" t="str">
        <f t="shared" si="0"/>
        <v/>
      </c>
      <c r="L26" t="str">
        <f t="shared" si="1"/>
        <v/>
      </c>
    </row>
    <row r="27" spans="1:12">
      <c r="A27" s="29">
        <v>25</v>
      </c>
      <c r="B27" s="30" t="s">
        <v>147</v>
      </c>
      <c r="C27" s="31" t="s">
        <v>148</v>
      </c>
      <c r="D27" s="31"/>
      <c r="E27" s="32"/>
      <c r="F27" s="28" t="str">
        <f t="shared" si="2"/>
        <v>蔵藏</v>
      </c>
      <c r="H27">
        <f t="shared" si="5"/>
        <v>701</v>
      </c>
      <c r="I27">
        <f t="shared" si="3"/>
        <v>7</v>
      </c>
      <c r="J27">
        <f t="shared" si="4"/>
        <v>1</v>
      </c>
      <c r="K27" t="str">
        <f t="shared" si="0"/>
        <v>高</v>
      </c>
      <c r="L27" t="str">
        <f t="shared" si="1"/>
        <v>高髙</v>
      </c>
    </row>
    <row r="28" spans="1:12">
      <c r="A28" s="29">
        <v>26</v>
      </c>
      <c r="B28" s="30" t="s">
        <v>149</v>
      </c>
      <c r="C28" s="31" t="s">
        <v>150</v>
      </c>
      <c r="D28" s="31"/>
      <c r="E28" s="32"/>
      <c r="F28" s="28" t="str">
        <f t="shared" si="2"/>
        <v>沢澤</v>
      </c>
      <c r="H28">
        <f t="shared" si="5"/>
        <v>702</v>
      </c>
      <c r="I28">
        <f t="shared" si="3"/>
        <v>7</v>
      </c>
      <c r="J28">
        <f t="shared" si="4"/>
        <v>2</v>
      </c>
      <c r="K28" t="str">
        <f t="shared" si="0"/>
        <v>髙</v>
      </c>
      <c r="L28" t="str">
        <f t="shared" si="1"/>
        <v>高髙</v>
      </c>
    </row>
    <row r="29" spans="1:12">
      <c r="A29" s="29">
        <v>27</v>
      </c>
      <c r="B29" s="30" t="s">
        <v>151</v>
      </c>
      <c r="C29" s="31" t="s">
        <v>152</v>
      </c>
      <c r="D29" s="31"/>
      <c r="E29" s="32"/>
      <c r="F29" s="28" t="str">
        <f t="shared" si="2"/>
        <v>渋澁</v>
      </c>
      <c r="H29">
        <f t="shared" si="5"/>
        <v>703</v>
      </c>
      <c r="I29">
        <f t="shared" si="3"/>
        <v>7</v>
      </c>
      <c r="J29">
        <f t="shared" si="4"/>
        <v>3</v>
      </c>
      <c r="K29" t="str">
        <f t="shared" si="0"/>
        <v/>
      </c>
      <c r="L29" t="str">
        <f t="shared" si="1"/>
        <v/>
      </c>
    </row>
    <row r="30" spans="1:12">
      <c r="A30" s="29">
        <v>28</v>
      </c>
      <c r="B30" s="30" t="s">
        <v>153</v>
      </c>
      <c r="C30" s="31" t="s">
        <v>154</v>
      </c>
      <c r="D30" s="31"/>
      <c r="E30" s="32"/>
      <c r="F30" s="28" t="str">
        <f t="shared" si="2"/>
        <v>慎愼</v>
      </c>
      <c r="H30">
        <f t="shared" si="5"/>
        <v>704</v>
      </c>
      <c r="I30">
        <f t="shared" si="3"/>
        <v>7</v>
      </c>
      <c r="J30">
        <f t="shared" si="4"/>
        <v>4</v>
      </c>
      <c r="K30" t="str">
        <f t="shared" si="0"/>
        <v/>
      </c>
      <c r="L30" t="str">
        <f t="shared" si="1"/>
        <v/>
      </c>
    </row>
    <row r="31" spans="1:12">
      <c r="A31" s="29">
        <v>29</v>
      </c>
      <c r="B31" s="30" t="s">
        <v>155</v>
      </c>
      <c r="C31" s="31" t="s">
        <v>156</v>
      </c>
      <c r="D31" s="31"/>
      <c r="E31" s="32"/>
      <c r="F31" s="28" t="str">
        <f t="shared" si="2"/>
        <v>真眞</v>
      </c>
      <c r="H31">
        <f t="shared" si="5"/>
        <v>801</v>
      </c>
      <c r="I31">
        <f t="shared" si="3"/>
        <v>8</v>
      </c>
      <c r="J31">
        <f t="shared" si="4"/>
        <v>1</v>
      </c>
      <c r="K31" t="str">
        <f t="shared" si="0"/>
        <v>来</v>
      </c>
      <c r="L31" t="str">
        <f t="shared" si="1"/>
        <v>来來</v>
      </c>
    </row>
    <row r="32" spans="1:12">
      <c r="A32" s="29">
        <v>30</v>
      </c>
      <c r="B32" s="30" t="s">
        <v>157</v>
      </c>
      <c r="C32" s="31" t="s">
        <v>158</v>
      </c>
      <c r="D32" s="31"/>
      <c r="E32" s="32"/>
      <c r="F32" s="28" t="str">
        <f t="shared" si="2"/>
        <v>瀬瀨</v>
      </c>
      <c r="H32">
        <f t="shared" si="5"/>
        <v>802</v>
      </c>
      <c r="I32">
        <f t="shared" si="3"/>
        <v>8</v>
      </c>
      <c r="J32">
        <f t="shared" si="4"/>
        <v>2</v>
      </c>
      <c r="K32" t="str">
        <f t="shared" si="0"/>
        <v>來</v>
      </c>
      <c r="L32" t="str">
        <f t="shared" si="1"/>
        <v>来來</v>
      </c>
    </row>
    <row r="33" spans="1:12">
      <c r="A33" s="29">
        <v>31</v>
      </c>
      <c r="B33" s="30" t="s">
        <v>159</v>
      </c>
      <c r="C33" s="31" t="s">
        <v>160</v>
      </c>
      <c r="D33" s="31"/>
      <c r="E33" s="32"/>
      <c r="F33" s="28" t="str">
        <f t="shared" si="2"/>
        <v>曽曾</v>
      </c>
      <c r="H33">
        <f t="shared" si="5"/>
        <v>803</v>
      </c>
      <c r="I33">
        <f t="shared" si="3"/>
        <v>8</v>
      </c>
      <c r="J33">
        <f t="shared" si="4"/>
        <v>3</v>
      </c>
      <c r="K33" t="str">
        <f t="shared" si="0"/>
        <v/>
      </c>
      <c r="L33" t="str">
        <f t="shared" si="1"/>
        <v/>
      </c>
    </row>
    <row r="34" spans="1:12">
      <c r="A34" s="29">
        <v>32</v>
      </c>
      <c r="B34" s="30" t="s">
        <v>161</v>
      </c>
      <c r="C34" s="31" t="s">
        <v>162</v>
      </c>
      <c r="D34" s="31"/>
      <c r="E34" s="32"/>
      <c r="F34" s="28" t="str">
        <f t="shared" si="2"/>
        <v>滝瀧</v>
      </c>
      <c r="H34">
        <f t="shared" si="5"/>
        <v>804</v>
      </c>
      <c r="I34">
        <f t="shared" si="3"/>
        <v>8</v>
      </c>
      <c r="J34">
        <f t="shared" si="4"/>
        <v>4</v>
      </c>
      <c r="K34" t="str">
        <f t="shared" si="0"/>
        <v/>
      </c>
      <c r="L34" t="str">
        <f t="shared" si="1"/>
        <v/>
      </c>
    </row>
    <row r="35" spans="1:12">
      <c r="A35" s="29">
        <v>33</v>
      </c>
      <c r="B35" s="30" t="s">
        <v>163</v>
      </c>
      <c r="C35" s="31" t="s">
        <v>164</v>
      </c>
      <c r="D35" s="31"/>
      <c r="E35" s="32"/>
      <c r="F35" s="28" t="str">
        <f t="shared" si="2"/>
        <v>塚塚</v>
      </c>
      <c r="H35">
        <f t="shared" si="5"/>
        <v>901</v>
      </c>
      <c r="I35">
        <f t="shared" si="3"/>
        <v>9</v>
      </c>
      <c r="J35">
        <f t="shared" si="4"/>
        <v>1</v>
      </c>
      <c r="K35" t="str">
        <f t="shared" si="0"/>
        <v>凛</v>
      </c>
      <c r="L35" t="str">
        <f t="shared" si="1"/>
        <v>凛凜</v>
      </c>
    </row>
    <row r="36" spans="1:12">
      <c r="A36" s="29">
        <v>34</v>
      </c>
      <c r="B36" s="30" t="s">
        <v>165</v>
      </c>
      <c r="C36" s="31" t="s">
        <v>166</v>
      </c>
      <c r="D36" s="31"/>
      <c r="E36" s="32"/>
      <c r="F36" s="28" t="str">
        <f t="shared" si="2"/>
        <v>尚尙</v>
      </c>
      <c r="H36">
        <f t="shared" si="5"/>
        <v>902</v>
      </c>
      <c r="I36">
        <f t="shared" si="3"/>
        <v>9</v>
      </c>
      <c r="J36">
        <f t="shared" si="4"/>
        <v>2</v>
      </c>
      <c r="K36" t="str">
        <f t="shared" si="0"/>
        <v>凜</v>
      </c>
      <c r="L36" t="str">
        <f t="shared" si="1"/>
        <v>凛凜</v>
      </c>
    </row>
    <row r="37" spans="1:12">
      <c r="A37" s="29">
        <v>35</v>
      </c>
      <c r="B37" s="30" t="s">
        <v>167</v>
      </c>
      <c r="C37" s="31" t="s">
        <v>168</v>
      </c>
      <c r="D37" s="31"/>
      <c r="E37" s="32"/>
      <c r="F37" s="28" t="str">
        <f t="shared" si="2"/>
        <v>羽羽</v>
      </c>
      <c r="H37">
        <f t="shared" si="5"/>
        <v>903</v>
      </c>
      <c r="I37">
        <f t="shared" si="3"/>
        <v>9</v>
      </c>
      <c r="J37">
        <f t="shared" si="4"/>
        <v>3</v>
      </c>
      <c r="K37" t="str">
        <f t="shared" si="0"/>
        <v/>
      </c>
      <c r="L37" t="str">
        <f t="shared" si="1"/>
        <v/>
      </c>
    </row>
    <row r="38" spans="1:12">
      <c r="A38" s="29">
        <v>36</v>
      </c>
      <c r="B38" s="30" t="s">
        <v>169</v>
      </c>
      <c r="C38" s="31" t="s">
        <v>170</v>
      </c>
      <c r="D38" s="31"/>
      <c r="E38" s="32"/>
      <c r="F38" s="28" t="str">
        <f t="shared" si="2"/>
        <v>桧檜</v>
      </c>
      <c r="H38">
        <f t="shared" si="5"/>
        <v>904</v>
      </c>
      <c r="I38">
        <f t="shared" si="3"/>
        <v>9</v>
      </c>
      <c r="J38">
        <f t="shared" si="4"/>
        <v>4</v>
      </c>
      <c r="K38" t="str">
        <f t="shared" si="0"/>
        <v/>
      </c>
      <c r="L38" t="str">
        <f t="shared" si="1"/>
        <v/>
      </c>
    </row>
    <row r="39" spans="1:12">
      <c r="A39" s="29">
        <v>37</v>
      </c>
      <c r="B39" s="30" t="s">
        <v>171</v>
      </c>
      <c r="C39" s="31" t="s">
        <v>172</v>
      </c>
      <c r="D39" s="31"/>
      <c r="E39" s="32"/>
      <c r="F39" s="28" t="str">
        <f t="shared" si="2"/>
        <v>船舩</v>
      </c>
      <c r="H39">
        <f t="shared" si="5"/>
        <v>1001</v>
      </c>
      <c r="I39">
        <f t="shared" si="3"/>
        <v>10</v>
      </c>
      <c r="J39">
        <f t="shared" si="4"/>
        <v>1</v>
      </c>
      <c r="K39" t="str">
        <f t="shared" si="0"/>
        <v>将</v>
      </c>
      <c r="L39" t="str">
        <f t="shared" si="1"/>
        <v>将將</v>
      </c>
    </row>
    <row r="40" spans="1:12">
      <c r="A40" s="29">
        <v>38</v>
      </c>
      <c r="B40" s="30" t="s">
        <v>173</v>
      </c>
      <c r="C40" s="31" t="s">
        <v>174</v>
      </c>
      <c r="D40" s="31"/>
      <c r="E40" s="32"/>
      <c r="F40" s="28" t="str">
        <f t="shared" si="2"/>
        <v>穂穗</v>
      </c>
      <c r="H40">
        <f t="shared" si="5"/>
        <v>1002</v>
      </c>
      <c r="I40">
        <f t="shared" si="3"/>
        <v>10</v>
      </c>
      <c r="J40">
        <f t="shared" si="4"/>
        <v>2</v>
      </c>
      <c r="K40" t="str">
        <f t="shared" si="0"/>
        <v>將</v>
      </c>
      <c r="L40" t="str">
        <f t="shared" si="1"/>
        <v>将將</v>
      </c>
    </row>
    <row r="41" spans="1:12">
      <c r="A41" s="29">
        <v>39</v>
      </c>
      <c r="B41" s="30"/>
      <c r="C41" s="31"/>
      <c r="D41" s="31"/>
      <c r="E41" s="32"/>
      <c r="F41" s="28" t="str">
        <f t="shared" si="2"/>
        <v/>
      </c>
      <c r="H41">
        <f t="shared" si="5"/>
        <v>1003</v>
      </c>
      <c r="I41">
        <f t="shared" si="3"/>
        <v>10</v>
      </c>
      <c r="J41">
        <f t="shared" si="4"/>
        <v>3</v>
      </c>
      <c r="K41" t="str">
        <f t="shared" si="0"/>
        <v/>
      </c>
      <c r="L41" t="str">
        <f t="shared" si="1"/>
        <v/>
      </c>
    </row>
    <row r="42" spans="1:12">
      <c r="A42" s="29">
        <v>40</v>
      </c>
      <c r="B42" s="30"/>
      <c r="C42" s="31"/>
      <c r="D42" s="31"/>
      <c r="E42" s="32"/>
      <c r="F42" s="28" t="str">
        <f t="shared" si="2"/>
        <v/>
      </c>
      <c r="H42">
        <f t="shared" si="5"/>
        <v>1004</v>
      </c>
      <c r="I42">
        <f t="shared" si="3"/>
        <v>10</v>
      </c>
      <c r="J42">
        <f t="shared" si="4"/>
        <v>4</v>
      </c>
      <c r="K42" t="str">
        <f t="shared" si="0"/>
        <v/>
      </c>
      <c r="L42" t="str">
        <f t="shared" si="1"/>
        <v/>
      </c>
    </row>
    <row r="43" spans="1:12">
      <c r="A43" s="29">
        <v>41</v>
      </c>
      <c r="B43" s="30"/>
      <c r="C43" s="31"/>
      <c r="D43" s="31"/>
      <c r="E43" s="32"/>
      <c r="F43" s="28" t="str">
        <f t="shared" si="2"/>
        <v/>
      </c>
      <c r="H43">
        <f t="shared" si="5"/>
        <v>1101</v>
      </c>
      <c r="I43">
        <f t="shared" si="3"/>
        <v>11</v>
      </c>
      <c r="J43">
        <f t="shared" si="4"/>
        <v>1</v>
      </c>
      <c r="K43" t="str">
        <f t="shared" si="0"/>
        <v>楽</v>
      </c>
      <c r="L43" t="str">
        <f t="shared" si="1"/>
        <v>楽樂</v>
      </c>
    </row>
    <row r="44" spans="1:12">
      <c r="A44" s="29">
        <v>42</v>
      </c>
      <c r="B44" s="30"/>
      <c r="C44" s="31"/>
      <c r="D44" s="31"/>
      <c r="E44" s="32"/>
      <c r="F44" s="28" t="str">
        <f t="shared" si="2"/>
        <v/>
      </c>
      <c r="H44">
        <f t="shared" si="5"/>
        <v>1102</v>
      </c>
      <c r="I44">
        <f t="shared" si="3"/>
        <v>11</v>
      </c>
      <c r="J44">
        <f t="shared" si="4"/>
        <v>2</v>
      </c>
      <c r="K44" t="str">
        <f t="shared" si="0"/>
        <v>樂</v>
      </c>
      <c r="L44" t="str">
        <f t="shared" si="1"/>
        <v>楽樂</v>
      </c>
    </row>
    <row r="45" spans="1:12">
      <c r="A45" s="29">
        <v>43</v>
      </c>
      <c r="B45" s="30"/>
      <c r="C45" s="31"/>
      <c r="D45" s="31"/>
      <c r="E45" s="32"/>
      <c r="F45" s="28" t="str">
        <f t="shared" si="2"/>
        <v/>
      </c>
      <c r="H45">
        <f t="shared" si="5"/>
        <v>1103</v>
      </c>
      <c r="I45">
        <f t="shared" si="3"/>
        <v>11</v>
      </c>
      <c r="J45">
        <f t="shared" si="4"/>
        <v>3</v>
      </c>
      <c r="K45" t="str">
        <f t="shared" si="0"/>
        <v/>
      </c>
      <c r="L45" t="str">
        <f t="shared" si="1"/>
        <v/>
      </c>
    </row>
    <row r="46" spans="1:12">
      <c r="A46" s="29">
        <v>44</v>
      </c>
      <c r="B46" s="30"/>
      <c r="C46" s="31"/>
      <c r="D46" s="31"/>
      <c r="E46" s="32"/>
      <c r="F46" s="28" t="str">
        <f t="shared" si="2"/>
        <v/>
      </c>
      <c r="H46">
        <f t="shared" si="5"/>
        <v>1104</v>
      </c>
      <c r="I46">
        <f t="shared" si="3"/>
        <v>11</v>
      </c>
      <c r="J46">
        <f t="shared" si="4"/>
        <v>4</v>
      </c>
      <c r="K46" t="str">
        <f t="shared" si="0"/>
        <v/>
      </c>
      <c r="L46" t="str">
        <f t="shared" si="1"/>
        <v/>
      </c>
    </row>
    <row r="47" spans="1:12">
      <c r="A47" s="29">
        <v>45</v>
      </c>
      <c r="B47" s="30"/>
      <c r="C47" s="31"/>
      <c r="D47" s="31"/>
      <c r="E47" s="32"/>
      <c r="F47" s="28" t="str">
        <f t="shared" si="2"/>
        <v/>
      </c>
      <c r="H47">
        <f t="shared" si="5"/>
        <v>1201</v>
      </c>
      <c r="I47">
        <f t="shared" si="3"/>
        <v>12</v>
      </c>
      <c r="J47">
        <f t="shared" si="4"/>
        <v>1</v>
      </c>
      <c r="K47" t="str">
        <f t="shared" si="0"/>
        <v>藤</v>
      </c>
      <c r="L47" t="str">
        <f t="shared" si="1"/>
        <v>藤籐</v>
      </c>
    </row>
    <row r="48" spans="1:12">
      <c r="A48" s="29">
        <v>46</v>
      </c>
      <c r="B48" s="30"/>
      <c r="C48" s="31"/>
      <c r="D48" s="31"/>
      <c r="E48" s="32"/>
      <c r="F48" s="28" t="str">
        <f t="shared" si="2"/>
        <v/>
      </c>
      <c r="H48">
        <f t="shared" si="5"/>
        <v>1202</v>
      </c>
      <c r="I48">
        <f t="shared" si="3"/>
        <v>12</v>
      </c>
      <c r="J48">
        <f t="shared" si="4"/>
        <v>2</v>
      </c>
      <c r="K48" t="str">
        <f t="shared" si="0"/>
        <v>籐</v>
      </c>
      <c r="L48" t="str">
        <f t="shared" si="1"/>
        <v>藤籐</v>
      </c>
    </row>
    <row r="49" spans="1:12">
      <c r="A49" s="29">
        <v>47</v>
      </c>
      <c r="B49" s="30"/>
      <c r="C49" s="31"/>
      <c r="D49" s="31"/>
      <c r="E49" s="32"/>
      <c r="F49" s="28" t="str">
        <f t="shared" si="2"/>
        <v/>
      </c>
      <c r="H49">
        <f t="shared" si="5"/>
        <v>1203</v>
      </c>
      <c r="I49">
        <f t="shared" si="3"/>
        <v>12</v>
      </c>
      <c r="J49">
        <f t="shared" si="4"/>
        <v>3</v>
      </c>
      <c r="K49" t="str">
        <f t="shared" si="0"/>
        <v/>
      </c>
      <c r="L49" t="str">
        <f t="shared" si="1"/>
        <v/>
      </c>
    </row>
    <row r="50" spans="1:12">
      <c r="A50" s="29">
        <v>48</v>
      </c>
      <c r="B50" s="30"/>
      <c r="C50" s="31"/>
      <c r="D50" s="31"/>
      <c r="E50" s="32"/>
      <c r="F50" s="28" t="str">
        <f t="shared" si="2"/>
        <v/>
      </c>
      <c r="H50">
        <f t="shared" si="5"/>
        <v>1204</v>
      </c>
      <c r="I50">
        <f t="shared" si="3"/>
        <v>12</v>
      </c>
      <c r="J50">
        <f t="shared" si="4"/>
        <v>4</v>
      </c>
      <c r="K50" t="str">
        <f t="shared" si="0"/>
        <v/>
      </c>
      <c r="L50" t="str">
        <f t="shared" si="1"/>
        <v/>
      </c>
    </row>
    <row r="51" spans="1:12">
      <c r="A51" s="29">
        <v>49</v>
      </c>
      <c r="B51" s="33"/>
      <c r="C51" s="34"/>
      <c r="D51" s="34"/>
      <c r="E51" s="35"/>
      <c r="F51" s="28" t="str">
        <f t="shared" si="2"/>
        <v/>
      </c>
      <c r="H51">
        <f t="shared" si="5"/>
        <v>1301</v>
      </c>
      <c r="I51">
        <f t="shared" si="3"/>
        <v>13</v>
      </c>
      <c r="J51">
        <f t="shared" si="4"/>
        <v>1</v>
      </c>
      <c r="K51" t="str">
        <f t="shared" si="0"/>
        <v>吉</v>
      </c>
      <c r="L51" t="str">
        <f t="shared" si="1"/>
        <v>吉𠮷</v>
      </c>
    </row>
    <row r="52" spans="1:12" ht="19.5" thickBot="1">
      <c r="A52" s="36">
        <v>50</v>
      </c>
      <c r="B52" s="37"/>
      <c r="C52" s="38"/>
      <c r="D52" s="38"/>
      <c r="E52" s="39"/>
      <c r="F52" s="28" t="str">
        <f t="shared" si="2"/>
        <v/>
      </c>
      <c r="H52">
        <f t="shared" si="5"/>
        <v>1302</v>
      </c>
      <c r="I52">
        <f t="shared" si="3"/>
        <v>13</v>
      </c>
      <c r="J52">
        <f t="shared" si="4"/>
        <v>2</v>
      </c>
      <c r="K52" t="str">
        <f t="shared" si="0"/>
        <v>𠮷</v>
      </c>
      <c r="L52" t="str">
        <f t="shared" si="1"/>
        <v>吉𠮷</v>
      </c>
    </row>
    <row r="53" spans="1:12">
      <c r="H53">
        <f t="shared" si="5"/>
        <v>1303</v>
      </c>
      <c r="I53">
        <f t="shared" si="3"/>
        <v>13</v>
      </c>
      <c r="J53">
        <f t="shared" si="4"/>
        <v>3</v>
      </c>
      <c r="K53" t="str">
        <f t="shared" si="0"/>
        <v/>
      </c>
      <c r="L53" t="str">
        <f t="shared" si="1"/>
        <v/>
      </c>
    </row>
    <row r="54" spans="1:12">
      <c r="H54">
        <f t="shared" si="5"/>
        <v>1304</v>
      </c>
      <c r="I54">
        <f t="shared" si="3"/>
        <v>13</v>
      </c>
      <c r="J54">
        <f t="shared" si="4"/>
        <v>4</v>
      </c>
      <c r="K54" t="str">
        <f t="shared" si="0"/>
        <v/>
      </c>
      <c r="L54" t="str">
        <f t="shared" si="1"/>
        <v/>
      </c>
    </row>
    <row r="55" spans="1:12">
      <c r="H55">
        <f t="shared" si="5"/>
        <v>1401</v>
      </c>
      <c r="I55">
        <f t="shared" si="3"/>
        <v>14</v>
      </c>
      <c r="J55">
        <f t="shared" si="4"/>
        <v>1</v>
      </c>
      <c r="K55" t="str">
        <f t="shared" si="0"/>
        <v>郎</v>
      </c>
      <c r="L55" t="str">
        <f t="shared" si="1"/>
        <v>郎朗</v>
      </c>
    </row>
    <row r="56" spans="1:12">
      <c r="H56">
        <f t="shared" si="5"/>
        <v>1402</v>
      </c>
      <c r="I56">
        <f t="shared" si="3"/>
        <v>14</v>
      </c>
      <c r="J56">
        <f t="shared" si="4"/>
        <v>2</v>
      </c>
      <c r="K56" t="str">
        <f t="shared" si="0"/>
        <v>朗</v>
      </c>
      <c r="L56" t="str">
        <f t="shared" si="1"/>
        <v>郎朗</v>
      </c>
    </row>
    <row r="57" spans="1:12">
      <c r="H57">
        <f t="shared" si="5"/>
        <v>1403</v>
      </c>
      <c r="I57">
        <f t="shared" si="3"/>
        <v>14</v>
      </c>
      <c r="J57">
        <f t="shared" si="4"/>
        <v>3</v>
      </c>
      <c r="K57" t="str">
        <f t="shared" si="0"/>
        <v/>
      </c>
      <c r="L57" t="str">
        <f t="shared" si="1"/>
        <v/>
      </c>
    </row>
    <row r="58" spans="1:12">
      <c r="H58">
        <f t="shared" si="5"/>
        <v>1404</v>
      </c>
      <c r="I58">
        <f t="shared" si="3"/>
        <v>14</v>
      </c>
      <c r="J58">
        <f t="shared" si="4"/>
        <v>4</v>
      </c>
      <c r="K58" t="str">
        <f t="shared" si="0"/>
        <v/>
      </c>
      <c r="L58" t="str">
        <f t="shared" si="1"/>
        <v/>
      </c>
    </row>
    <row r="59" spans="1:12">
      <c r="H59">
        <f t="shared" si="5"/>
        <v>1501</v>
      </c>
      <c r="I59">
        <f t="shared" si="3"/>
        <v>15</v>
      </c>
      <c r="J59">
        <f t="shared" si="4"/>
        <v>1</v>
      </c>
      <c r="K59" t="str">
        <f t="shared" si="0"/>
        <v>桜</v>
      </c>
      <c r="L59" t="str">
        <f t="shared" si="1"/>
        <v>桜櫻</v>
      </c>
    </row>
    <row r="60" spans="1:12">
      <c r="H60">
        <f t="shared" si="5"/>
        <v>1502</v>
      </c>
      <c r="I60">
        <f t="shared" si="3"/>
        <v>15</v>
      </c>
      <c r="J60">
        <f t="shared" si="4"/>
        <v>2</v>
      </c>
      <c r="K60" t="str">
        <f t="shared" si="0"/>
        <v>櫻</v>
      </c>
      <c r="L60" t="str">
        <f t="shared" si="1"/>
        <v>桜櫻</v>
      </c>
    </row>
    <row r="61" spans="1:12">
      <c r="H61">
        <f t="shared" si="5"/>
        <v>1503</v>
      </c>
      <c r="I61">
        <f t="shared" si="3"/>
        <v>15</v>
      </c>
      <c r="J61">
        <f t="shared" si="4"/>
        <v>3</v>
      </c>
      <c r="K61" t="str">
        <f t="shared" si="0"/>
        <v/>
      </c>
      <c r="L61" t="str">
        <f t="shared" si="1"/>
        <v/>
      </c>
    </row>
    <row r="62" spans="1:12">
      <c r="H62">
        <f t="shared" si="5"/>
        <v>1504</v>
      </c>
      <c r="I62">
        <f t="shared" si="3"/>
        <v>15</v>
      </c>
      <c r="J62">
        <f t="shared" si="4"/>
        <v>4</v>
      </c>
      <c r="K62" t="str">
        <f t="shared" si="0"/>
        <v/>
      </c>
      <c r="L62" t="str">
        <f t="shared" si="1"/>
        <v/>
      </c>
    </row>
    <row r="63" spans="1:12">
      <c r="H63">
        <f t="shared" si="5"/>
        <v>1601</v>
      </c>
      <c r="I63">
        <f t="shared" si="3"/>
        <v>16</v>
      </c>
      <c r="J63">
        <f t="shared" si="4"/>
        <v>1</v>
      </c>
      <c r="K63" t="str">
        <f t="shared" si="0"/>
        <v>徳</v>
      </c>
      <c r="L63" t="str">
        <f t="shared" si="1"/>
        <v>徳德</v>
      </c>
    </row>
    <row r="64" spans="1:12">
      <c r="H64">
        <f t="shared" si="5"/>
        <v>1602</v>
      </c>
      <c r="I64">
        <f t="shared" si="3"/>
        <v>16</v>
      </c>
      <c r="J64">
        <f t="shared" si="4"/>
        <v>2</v>
      </c>
      <c r="K64" t="str">
        <f t="shared" si="0"/>
        <v>德</v>
      </c>
      <c r="L64" t="str">
        <f t="shared" si="1"/>
        <v>徳德</v>
      </c>
    </row>
    <row r="65" spans="8:12">
      <c r="H65">
        <f t="shared" si="5"/>
        <v>1603</v>
      </c>
      <c r="I65">
        <f t="shared" si="3"/>
        <v>16</v>
      </c>
      <c r="J65">
        <f t="shared" si="4"/>
        <v>3</v>
      </c>
      <c r="K65" t="str">
        <f t="shared" si="0"/>
        <v/>
      </c>
      <c r="L65" t="str">
        <f t="shared" si="1"/>
        <v/>
      </c>
    </row>
    <row r="66" spans="8:12">
      <c r="H66">
        <f t="shared" si="5"/>
        <v>1604</v>
      </c>
      <c r="I66">
        <f t="shared" si="3"/>
        <v>16</v>
      </c>
      <c r="J66">
        <f t="shared" si="4"/>
        <v>4</v>
      </c>
      <c r="K66" t="str">
        <f t="shared" si="0"/>
        <v/>
      </c>
      <c r="L66" t="str">
        <f t="shared" si="1"/>
        <v/>
      </c>
    </row>
    <row r="67" spans="8:12">
      <c r="H67">
        <f t="shared" si="5"/>
        <v>1701</v>
      </c>
      <c r="I67">
        <f t="shared" si="3"/>
        <v>17</v>
      </c>
      <c r="J67">
        <f t="shared" si="4"/>
        <v>1</v>
      </c>
      <c r="K67" t="str">
        <f t="shared" ref="K67:K130" si="6">IF(INDEX($B$3:$E$52,I67,J67)=0,"",INDEX($B$3:$E$52,I67,J67))</f>
        <v>富</v>
      </c>
      <c r="L67" t="str">
        <f t="shared" ref="L67:L130" si="7">IF(INDEX($B$3:$E$52,I67,J67)=0,"",INDEX($B$3:$F$52,I67,5))</f>
        <v>富冨</v>
      </c>
    </row>
    <row r="68" spans="8:12">
      <c r="H68">
        <f t="shared" si="5"/>
        <v>1702</v>
      </c>
      <c r="I68">
        <f t="shared" ref="I68:I131" si="8">(H68-J68)/100</f>
        <v>17</v>
      </c>
      <c r="J68">
        <f t="shared" ref="J68:J131" si="9">MOD(H68,100)</f>
        <v>2</v>
      </c>
      <c r="K68" t="str">
        <f t="shared" si="6"/>
        <v>冨</v>
      </c>
      <c r="L68" t="str">
        <f t="shared" si="7"/>
        <v>富冨</v>
      </c>
    </row>
    <row r="69" spans="8:12">
      <c r="H69">
        <f t="shared" si="5"/>
        <v>1703</v>
      </c>
      <c r="I69">
        <f t="shared" si="8"/>
        <v>17</v>
      </c>
      <c r="J69">
        <f t="shared" si="9"/>
        <v>3</v>
      </c>
      <c r="K69" t="str">
        <f t="shared" si="6"/>
        <v/>
      </c>
      <c r="L69" t="str">
        <f t="shared" si="7"/>
        <v/>
      </c>
    </row>
    <row r="70" spans="8:12">
      <c r="H70">
        <f t="shared" si="5"/>
        <v>1704</v>
      </c>
      <c r="I70">
        <f t="shared" si="8"/>
        <v>17</v>
      </c>
      <c r="J70">
        <f t="shared" si="9"/>
        <v>4</v>
      </c>
      <c r="K70" t="str">
        <f t="shared" si="6"/>
        <v/>
      </c>
      <c r="L70" t="str">
        <f t="shared" si="7"/>
        <v/>
      </c>
    </row>
    <row r="71" spans="8:12">
      <c r="H71">
        <f t="shared" si="5"/>
        <v>1801</v>
      </c>
      <c r="I71">
        <f t="shared" si="8"/>
        <v>18</v>
      </c>
      <c r="J71">
        <f t="shared" si="9"/>
        <v>1</v>
      </c>
      <c r="K71" t="str">
        <f t="shared" si="6"/>
        <v>惠</v>
      </c>
      <c r="L71" t="str">
        <f t="shared" si="7"/>
        <v>惠恵</v>
      </c>
    </row>
    <row r="72" spans="8:12">
      <c r="H72">
        <f t="shared" si="5"/>
        <v>1802</v>
      </c>
      <c r="I72">
        <f t="shared" si="8"/>
        <v>18</v>
      </c>
      <c r="J72">
        <f t="shared" si="9"/>
        <v>2</v>
      </c>
      <c r="K72" t="str">
        <f t="shared" si="6"/>
        <v>恵</v>
      </c>
      <c r="L72" t="str">
        <f t="shared" si="7"/>
        <v>惠恵</v>
      </c>
    </row>
    <row r="73" spans="8:12">
      <c r="H73">
        <f t="shared" si="5"/>
        <v>1803</v>
      </c>
      <c r="I73">
        <f t="shared" si="8"/>
        <v>18</v>
      </c>
      <c r="J73">
        <f t="shared" si="9"/>
        <v>3</v>
      </c>
      <c r="K73" t="str">
        <f t="shared" si="6"/>
        <v/>
      </c>
      <c r="L73" t="str">
        <f t="shared" si="7"/>
        <v/>
      </c>
    </row>
    <row r="74" spans="8:12">
      <c r="H74">
        <f t="shared" si="5"/>
        <v>1804</v>
      </c>
      <c r="I74">
        <f t="shared" si="8"/>
        <v>18</v>
      </c>
      <c r="J74">
        <f t="shared" si="9"/>
        <v>4</v>
      </c>
      <c r="K74" t="str">
        <f t="shared" si="6"/>
        <v/>
      </c>
      <c r="L74" t="str">
        <f t="shared" si="7"/>
        <v/>
      </c>
    </row>
    <row r="75" spans="8:12">
      <c r="H75">
        <f t="shared" si="5"/>
        <v>1901</v>
      </c>
      <c r="I75">
        <f t="shared" si="8"/>
        <v>19</v>
      </c>
      <c r="J75">
        <f t="shared" si="9"/>
        <v>1</v>
      </c>
      <c r="K75" t="str">
        <f t="shared" si="6"/>
        <v>柳</v>
      </c>
      <c r="L75" t="str">
        <f t="shared" si="7"/>
        <v>柳栁</v>
      </c>
    </row>
    <row r="76" spans="8:12">
      <c r="H76">
        <f t="shared" ref="H76:H139" si="10">H72+100</f>
        <v>1902</v>
      </c>
      <c r="I76">
        <f t="shared" si="8"/>
        <v>19</v>
      </c>
      <c r="J76">
        <f t="shared" si="9"/>
        <v>2</v>
      </c>
      <c r="K76" t="str">
        <f t="shared" si="6"/>
        <v>栁</v>
      </c>
      <c r="L76" t="str">
        <f t="shared" si="7"/>
        <v>柳栁</v>
      </c>
    </row>
    <row r="77" spans="8:12">
      <c r="H77">
        <f t="shared" si="10"/>
        <v>1903</v>
      </c>
      <c r="I77">
        <f t="shared" si="8"/>
        <v>19</v>
      </c>
      <c r="J77">
        <f t="shared" si="9"/>
        <v>3</v>
      </c>
      <c r="K77" t="str">
        <f t="shared" si="6"/>
        <v/>
      </c>
      <c r="L77" t="str">
        <f t="shared" si="7"/>
        <v/>
      </c>
    </row>
    <row r="78" spans="8:12">
      <c r="H78">
        <f t="shared" si="10"/>
        <v>1904</v>
      </c>
      <c r="I78">
        <f t="shared" si="8"/>
        <v>19</v>
      </c>
      <c r="J78">
        <f t="shared" si="9"/>
        <v>4</v>
      </c>
      <c r="K78" t="str">
        <f t="shared" si="6"/>
        <v/>
      </c>
      <c r="L78" t="str">
        <f t="shared" si="7"/>
        <v/>
      </c>
    </row>
    <row r="79" spans="8:12">
      <c r="H79">
        <f t="shared" si="10"/>
        <v>2001</v>
      </c>
      <c r="I79">
        <f t="shared" si="8"/>
        <v>20</v>
      </c>
      <c r="J79">
        <f t="shared" si="9"/>
        <v>1</v>
      </c>
      <c r="K79" t="str">
        <f t="shared" si="6"/>
        <v>涼</v>
      </c>
      <c r="L79" t="str">
        <f t="shared" si="7"/>
        <v>涼凉</v>
      </c>
    </row>
    <row r="80" spans="8:12">
      <c r="H80">
        <f t="shared" si="10"/>
        <v>2002</v>
      </c>
      <c r="I80">
        <f t="shared" si="8"/>
        <v>20</v>
      </c>
      <c r="J80">
        <f t="shared" si="9"/>
        <v>2</v>
      </c>
      <c r="K80" t="str">
        <f t="shared" si="6"/>
        <v>凉</v>
      </c>
      <c r="L80" t="str">
        <f t="shared" si="7"/>
        <v>涼凉</v>
      </c>
    </row>
    <row r="81" spans="8:12">
      <c r="H81">
        <f t="shared" si="10"/>
        <v>2003</v>
      </c>
      <c r="I81">
        <f t="shared" si="8"/>
        <v>20</v>
      </c>
      <c r="J81">
        <f t="shared" si="9"/>
        <v>3</v>
      </c>
      <c r="K81" t="str">
        <f t="shared" si="6"/>
        <v/>
      </c>
      <c r="L81" t="str">
        <f t="shared" si="7"/>
        <v/>
      </c>
    </row>
    <row r="82" spans="8:12">
      <c r="H82">
        <f t="shared" si="10"/>
        <v>2004</v>
      </c>
      <c r="I82">
        <f t="shared" si="8"/>
        <v>20</v>
      </c>
      <c r="J82">
        <f t="shared" si="9"/>
        <v>4</v>
      </c>
      <c r="K82" t="str">
        <f t="shared" si="6"/>
        <v/>
      </c>
      <c r="L82" t="str">
        <f t="shared" si="7"/>
        <v/>
      </c>
    </row>
    <row r="83" spans="8:12">
      <c r="H83">
        <f t="shared" si="10"/>
        <v>2101</v>
      </c>
      <c r="I83">
        <f t="shared" si="8"/>
        <v>21</v>
      </c>
      <c r="J83">
        <f t="shared" si="9"/>
        <v>1</v>
      </c>
      <c r="K83" t="str">
        <f t="shared" si="6"/>
        <v>栄</v>
      </c>
      <c r="L83" t="str">
        <f t="shared" si="7"/>
        <v>栄榮</v>
      </c>
    </row>
    <row r="84" spans="8:12">
      <c r="H84">
        <f t="shared" si="10"/>
        <v>2102</v>
      </c>
      <c r="I84">
        <f t="shared" si="8"/>
        <v>21</v>
      </c>
      <c r="J84">
        <f t="shared" si="9"/>
        <v>2</v>
      </c>
      <c r="K84" t="str">
        <f t="shared" si="6"/>
        <v>榮</v>
      </c>
      <c r="L84" t="str">
        <f t="shared" si="7"/>
        <v>栄榮</v>
      </c>
    </row>
    <row r="85" spans="8:12">
      <c r="H85">
        <f t="shared" si="10"/>
        <v>2103</v>
      </c>
      <c r="I85">
        <f t="shared" si="8"/>
        <v>21</v>
      </c>
      <c r="J85">
        <f t="shared" si="9"/>
        <v>3</v>
      </c>
      <c r="K85" t="str">
        <f t="shared" si="6"/>
        <v/>
      </c>
      <c r="L85" t="str">
        <f t="shared" si="7"/>
        <v/>
      </c>
    </row>
    <row r="86" spans="8:12">
      <c r="H86">
        <f t="shared" si="10"/>
        <v>2104</v>
      </c>
      <c r="I86">
        <f t="shared" si="8"/>
        <v>21</v>
      </c>
      <c r="J86">
        <f t="shared" si="9"/>
        <v>4</v>
      </c>
      <c r="K86" t="str">
        <f t="shared" si="6"/>
        <v/>
      </c>
      <c r="L86" t="str">
        <f t="shared" si="7"/>
        <v/>
      </c>
    </row>
    <row r="87" spans="8:12">
      <c r="H87">
        <f t="shared" si="10"/>
        <v>2201</v>
      </c>
      <c r="I87">
        <f t="shared" si="8"/>
        <v>22</v>
      </c>
      <c r="J87">
        <f t="shared" si="9"/>
        <v>1</v>
      </c>
      <c r="K87" t="str">
        <f t="shared" si="6"/>
        <v>角</v>
      </c>
      <c r="L87" t="str">
        <f t="shared" si="7"/>
        <v>角⻆</v>
      </c>
    </row>
    <row r="88" spans="8:12">
      <c r="H88">
        <f t="shared" si="10"/>
        <v>2202</v>
      </c>
      <c r="I88">
        <f t="shared" si="8"/>
        <v>22</v>
      </c>
      <c r="J88">
        <f t="shared" si="9"/>
        <v>2</v>
      </c>
      <c r="K88" t="str">
        <f t="shared" si="6"/>
        <v>⻆</v>
      </c>
      <c r="L88" t="str">
        <f t="shared" si="7"/>
        <v>角⻆</v>
      </c>
    </row>
    <row r="89" spans="8:12">
      <c r="H89">
        <f t="shared" si="10"/>
        <v>2203</v>
      </c>
      <c r="I89">
        <f t="shared" si="8"/>
        <v>22</v>
      </c>
      <c r="J89">
        <f t="shared" si="9"/>
        <v>3</v>
      </c>
      <c r="K89" t="str">
        <f t="shared" si="6"/>
        <v/>
      </c>
      <c r="L89" t="str">
        <f t="shared" si="7"/>
        <v/>
      </c>
    </row>
    <row r="90" spans="8:12">
      <c r="H90">
        <f t="shared" si="10"/>
        <v>2204</v>
      </c>
      <c r="I90">
        <f t="shared" si="8"/>
        <v>22</v>
      </c>
      <c r="J90">
        <f t="shared" si="9"/>
        <v>4</v>
      </c>
      <c r="K90" t="str">
        <f t="shared" si="6"/>
        <v/>
      </c>
      <c r="L90" t="str">
        <f t="shared" si="7"/>
        <v/>
      </c>
    </row>
    <row r="91" spans="8:12">
      <c r="H91">
        <f t="shared" si="10"/>
        <v>2301</v>
      </c>
      <c r="I91">
        <f t="shared" si="8"/>
        <v>23</v>
      </c>
      <c r="J91">
        <f t="shared" si="9"/>
        <v>1</v>
      </c>
      <c r="K91" t="str">
        <f t="shared" si="6"/>
        <v>紘</v>
      </c>
      <c r="L91" t="str">
        <f t="shared" si="7"/>
        <v>紘絋</v>
      </c>
    </row>
    <row r="92" spans="8:12">
      <c r="H92">
        <f t="shared" si="10"/>
        <v>2302</v>
      </c>
      <c r="I92">
        <f t="shared" si="8"/>
        <v>23</v>
      </c>
      <c r="J92">
        <f t="shared" si="9"/>
        <v>2</v>
      </c>
      <c r="K92" t="str">
        <f t="shared" si="6"/>
        <v>絋</v>
      </c>
      <c r="L92" t="str">
        <f t="shared" si="7"/>
        <v>紘絋</v>
      </c>
    </row>
    <row r="93" spans="8:12">
      <c r="H93">
        <f t="shared" si="10"/>
        <v>2303</v>
      </c>
      <c r="I93">
        <f t="shared" si="8"/>
        <v>23</v>
      </c>
      <c r="J93">
        <f t="shared" si="9"/>
        <v>3</v>
      </c>
      <c r="K93" t="str">
        <f t="shared" si="6"/>
        <v/>
      </c>
      <c r="L93" t="str">
        <f t="shared" si="7"/>
        <v/>
      </c>
    </row>
    <row r="94" spans="8:12">
      <c r="H94">
        <f t="shared" si="10"/>
        <v>2304</v>
      </c>
      <c r="I94">
        <f t="shared" si="8"/>
        <v>23</v>
      </c>
      <c r="J94">
        <f t="shared" si="9"/>
        <v>4</v>
      </c>
      <c r="K94" t="str">
        <f t="shared" si="6"/>
        <v/>
      </c>
      <c r="L94" t="str">
        <f t="shared" si="7"/>
        <v/>
      </c>
    </row>
    <row r="95" spans="8:12">
      <c r="H95">
        <f t="shared" si="10"/>
        <v>2401</v>
      </c>
      <c r="I95">
        <f t="shared" si="8"/>
        <v>24</v>
      </c>
      <c r="J95">
        <f t="shared" si="9"/>
        <v>1</v>
      </c>
      <c r="K95" t="str">
        <f t="shared" si="6"/>
        <v>寿</v>
      </c>
      <c r="L95" t="str">
        <f t="shared" si="7"/>
        <v>寿壽</v>
      </c>
    </row>
    <row r="96" spans="8:12">
      <c r="H96">
        <f t="shared" si="10"/>
        <v>2402</v>
      </c>
      <c r="I96">
        <f t="shared" si="8"/>
        <v>24</v>
      </c>
      <c r="J96">
        <f t="shared" si="9"/>
        <v>2</v>
      </c>
      <c r="K96" t="str">
        <f t="shared" si="6"/>
        <v>壽</v>
      </c>
      <c r="L96" t="str">
        <f t="shared" si="7"/>
        <v>寿壽</v>
      </c>
    </row>
    <row r="97" spans="8:12">
      <c r="H97">
        <f t="shared" si="10"/>
        <v>2403</v>
      </c>
      <c r="I97">
        <f t="shared" si="8"/>
        <v>24</v>
      </c>
      <c r="J97">
        <f t="shared" si="9"/>
        <v>3</v>
      </c>
      <c r="K97" t="str">
        <f t="shared" si="6"/>
        <v/>
      </c>
      <c r="L97" t="str">
        <f t="shared" si="7"/>
        <v/>
      </c>
    </row>
    <row r="98" spans="8:12">
      <c r="H98">
        <f t="shared" si="10"/>
        <v>2404</v>
      </c>
      <c r="I98">
        <f t="shared" si="8"/>
        <v>24</v>
      </c>
      <c r="J98">
        <f t="shared" si="9"/>
        <v>4</v>
      </c>
      <c r="K98" t="str">
        <f t="shared" si="6"/>
        <v/>
      </c>
      <c r="L98" t="str">
        <f t="shared" si="7"/>
        <v/>
      </c>
    </row>
    <row r="99" spans="8:12">
      <c r="H99">
        <f t="shared" si="10"/>
        <v>2501</v>
      </c>
      <c r="I99">
        <f t="shared" si="8"/>
        <v>25</v>
      </c>
      <c r="J99">
        <f t="shared" si="9"/>
        <v>1</v>
      </c>
      <c r="K99" t="str">
        <f t="shared" si="6"/>
        <v>蔵</v>
      </c>
      <c r="L99" t="str">
        <f t="shared" si="7"/>
        <v>蔵藏</v>
      </c>
    </row>
    <row r="100" spans="8:12">
      <c r="H100">
        <f t="shared" si="10"/>
        <v>2502</v>
      </c>
      <c r="I100">
        <f t="shared" si="8"/>
        <v>25</v>
      </c>
      <c r="J100">
        <f t="shared" si="9"/>
        <v>2</v>
      </c>
      <c r="K100" t="str">
        <f t="shared" si="6"/>
        <v>藏</v>
      </c>
      <c r="L100" t="str">
        <f t="shared" si="7"/>
        <v>蔵藏</v>
      </c>
    </row>
    <row r="101" spans="8:12">
      <c r="H101">
        <f t="shared" si="10"/>
        <v>2503</v>
      </c>
      <c r="I101">
        <f t="shared" si="8"/>
        <v>25</v>
      </c>
      <c r="J101">
        <f t="shared" si="9"/>
        <v>3</v>
      </c>
      <c r="K101" t="str">
        <f t="shared" si="6"/>
        <v/>
      </c>
      <c r="L101" t="str">
        <f t="shared" si="7"/>
        <v/>
      </c>
    </row>
    <row r="102" spans="8:12">
      <c r="H102">
        <f t="shared" si="10"/>
        <v>2504</v>
      </c>
      <c r="I102">
        <f t="shared" si="8"/>
        <v>25</v>
      </c>
      <c r="J102">
        <f t="shared" si="9"/>
        <v>4</v>
      </c>
      <c r="K102" t="str">
        <f t="shared" si="6"/>
        <v/>
      </c>
      <c r="L102" t="str">
        <f t="shared" si="7"/>
        <v/>
      </c>
    </row>
    <row r="103" spans="8:12">
      <c r="H103">
        <f t="shared" si="10"/>
        <v>2601</v>
      </c>
      <c r="I103">
        <f t="shared" si="8"/>
        <v>26</v>
      </c>
      <c r="J103">
        <f t="shared" si="9"/>
        <v>1</v>
      </c>
      <c r="K103" t="str">
        <f t="shared" si="6"/>
        <v>沢</v>
      </c>
      <c r="L103" t="str">
        <f t="shared" si="7"/>
        <v>沢澤</v>
      </c>
    </row>
    <row r="104" spans="8:12">
      <c r="H104">
        <f t="shared" si="10"/>
        <v>2602</v>
      </c>
      <c r="I104">
        <f t="shared" si="8"/>
        <v>26</v>
      </c>
      <c r="J104">
        <f t="shared" si="9"/>
        <v>2</v>
      </c>
      <c r="K104" t="str">
        <f t="shared" si="6"/>
        <v>澤</v>
      </c>
      <c r="L104" t="str">
        <f t="shared" si="7"/>
        <v>沢澤</v>
      </c>
    </row>
    <row r="105" spans="8:12">
      <c r="H105">
        <f t="shared" si="10"/>
        <v>2603</v>
      </c>
      <c r="I105">
        <f t="shared" si="8"/>
        <v>26</v>
      </c>
      <c r="J105">
        <f t="shared" si="9"/>
        <v>3</v>
      </c>
      <c r="K105" t="str">
        <f t="shared" si="6"/>
        <v/>
      </c>
      <c r="L105" t="str">
        <f t="shared" si="7"/>
        <v/>
      </c>
    </row>
    <row r="106" spans="8:12">
      <c r="H106">
        <f t="shared" si="10"/>
        <v>2604</v>
      </c>
      <c r="I106">
        <f t="shared" si="8"/>
        <v>26</v>
      </c>
      <c r="J106">
        <f t="shared" si="9"/>
        <v>4</v>
      </c>
      <c r="K106" t="str">
        <f t="shared" si="6"/>
        <v/>
      </c>
      <c r="L106" t="str">
        <f t="shared" si="7"/>
        <v/>
      </c>
    </row>
    <row r="107" spans="8:12">
      <c r="H107">
        <f t="shared" si="10"/>
        <v>2701</v>
      </c>
      <c r="I107">
        <f t="shared" si="8"/>
        <v>27</v>
      </c>
      <c r="J107">
        <f t="shared" si="9"/>
        <v>1</v>
      </c>
      <c r="K107" t="str">
        <f t="shared" si="6"/>
        <v>渋</v>
      </c>
      <c r="L107" t="str">
        <f t="shared" si="7"/>
        <v>渋澁</v>
      </c>
    </row>
    <row r="108" spans="8:12">
      <c r="H108">
        <f t="shared" si="10"/>
        <v>2702</v>
      </c>
      <c r="I108">
        <f t="shared" si="8"/>
        <v>27</v>
      </c>
      <c r="J108">
        <f t="shared" si="9"/>
        <v>2</v>
      </c>
      <c r="K108" t="str">
        <f t="shared" si="6"/>
        <v>澁</v>
      </c>
      <c r="L108" t="str">
        <f t="shared" si="7"/>
        <v>渋澁</v>
      </c>
    </row>
    <row r="109" spans="8:12">
      <c r="H109">
        <f t="shared" si="10"/>
        <v>2703</v>
      </c>
      <c r="I109">
        <f t="shared" si="8"/>
        <v>27</v>
      </c>
      <c r="J109">
        <f t="shared" si="9"/>
        <v>3</v>
      </c>
      <c r="K109" t="str">
        <f t="shared" si="6"/>
        <v/>
      </c>
      <c r="L109" t="str">
        <f t="shared" si="7"/>
        <v/>
      </c>
    </row>
    <row r="110" spans="8:12">
      <c r="H110">
        <f t="shared" si="10"/>
        <v>2704</v>
      </c>
      <c r="I110">
        <f t="shared" si="8"/>
        <v>27</v>
      </c>
      <c r="J110">
        <f t="shared" si="9"/>
        <v>4</v>
      </c>
      <c r="K110" t="str">
        <f t="shared" si="6"/>
        <v/>
      </c>
      <c r="L110" t="str">
        <f t="shared" si="7"/>
        <v/>
      </c>
    </row>
    <row r="111" spans="8:12">
      <c r="H111">
        <f t="shared" si="10"/>
        <v>2801</v>
      </c>
      <c r="I111">
        <f t="shared" si="8"/>
        <v>28</v>
      </c>
      <c r="J111">
        <f t="shared" si="9"/>
        <v>1</v>
      </c>
      <c r="K111" t="str">
        <f t="shared" si="6"/>
        <v>慎</v>
      </c>
      <c r="L111" t="str">
        <f t="shared" si="7"/>
        <v>慎愼</v>
      </c>
    </row>
    <row r="112" spans="8:12">
      <c r="H112">
        <f t="shared" si="10"/>
        <v>2802</v>
      </c>
      <c r="I112">
        <f t="shared" si="8"/>
        <v>28</v>
      </c>
      <c r="J112">
        <f t="shared" si="9"/>
        <v>2</v>
      </c>
      <c r="K112" t="str">
        <f t="shared" si="6"/>
        <v>愼</v>
      </c>
      <c r="L112" t="str">
        <f t="shared" si="7"/>
        <v>慎愼</v>
      </c>
    </row>
    <row r="113" spans="8:12">
      <c r="H113">
        <f t="shared" si="10"/>
        <v>2803</v>
      </c>
      <c r="I113">
        <f t="shared" si="8"/>
        <v>28</v>
      </c>
      <c r="J113">
        <f t="shared" si="9"/>
        <v>3</v>
      </c>
      <c r="K113" t="str">
        <f t="shared" si="6"/>
        <v/>
      </c>
      <c r="L113" t="str">
        <f t="shared" si="7"/>
        <v/>
      </c>
    </row>
    <row r="114" spans="8:12">
      <c r="H114">
        <f t="shared" si="10"/>
        <v>2804</v>
      </c>
      <c r="I114">
        <f t="shared" si="8"/>
        <v>28</v>
      </c>
      <c r="J114">
        <f t="shared" si="9"/>
        <v>4</v>
      </c>
      <c r="K114" t="str">
        <f t="shared" si="6"/>
        <v/>
      </c>
      <c r="L114" t="str">
        <f t="shared" si="7"/>
        <v/>
      </c>
    </row>
    <row r="115" spans="8:12">
      <c r="H115">
        <f t="shared" si="10"/>
        <v>2901</v>
      </c>
      <c r="I115">
        <f t="shared" si="8"/>
        <v>29</v>
      </c>
      <c r="J115">
        <f t="shared" si="9"/>
        <v>1</v>
      </c>
      <c r="K115" t="str">
        <f t="shared" si="6"/>
        <v>真</v>
      </c>
      <c r="L115" t="str">
        <f t="shared" si="7"/>
        <v>真眞</v>
      </c>
    </row>
    <row r="116" spans="8:12">
      <c r="H116">
        <f t="shared" si="10"/>
        <v>2902</v>
      </c>
      <c r="I116">
        <f t="shared" si="8"/>
        <v>29</v>
      </c>
      <c r="J116">
        <f t="shared" si="9"/>
        <v>2</v>
      </c>
      <c r="K116" t="str">
        <f t="shared" si="6"/>
        <v>眞</v>
      </c>
      <c r="L116" t="str">
        <f t="shared" si="7"/>
        <v>真眞</v>
      </c>
    </row>
    <row r="117" spans="8:12">
      <c r="H117">
        <f t="shared" si="10"/>
        <v>2903</v>
      </c>
      <c r="I117">
        <f t="shared" si="8"/>
        <v>29</v>
      </c>
      <c r="J117">
        <f t="shared" si="9"/>
        <v>3</v>
      </c>
      <c r="K117" t="str">
        <f t="shared" si="6"/>
        <v/>
      </c>
      <c r="L117" t="str">
        <f t="shared" si="7"/>
        <v/>
      </c>
    </row>
    <row r="118" spans="8:12">
      <c r="H118">
        <f t="shared" si="10"/>
        <v>2904</v>
      </c>
      <c r="I118">
        <f t="shared" si="8"/>
        <v>29</v>
      </c>
      <c r="J118">
        <f t="shared" si="9"/>
        <v>4</v>
      </c>
      <c r="K118" t="str">
        <f t="shared" si="6"/>
        <v/>
      </c>
      <c r="L118" t="str">
        <f t="shared" si="7"/>
        <v/>
      </c>
    </row>
    <row r="119" spans="8:12">
      <c r="H119">
        <f t="shared" si="10"/>
        <v>3001</v>
      </c>
      <c r="I119">
        <f t="shared" si="8"/>
        <v>30</v>
      </c>
      <c r="J119">
        <f t="shared" si="9"/>
        <v>1</v>
      </c>
      <c r="K119" t="str">
        <f t="shared" si="6"/>
        <v>瀬</v>
      </c>
      <c r="L119" t="str">
        <f t="shared" si="7"/>
        <v>瀬瀨</v>
      </c>
    </row>
    <row r="120" spans="8:12">
      <c r="H120">
        <f t="shared" si="10"/>
        <v>3002</v>
      </c>
      <c r="I120">
        <f t="shared" si="8"/>
        <v>30</v>
      </c>
      <c r="J120">
        <f t="shared" si="9"/>
        <v>2</v>
      </c>
      <c r="K120" t="str">
        <f t="shared" si="6"/>
        <v>瀨</v>
      </c>
      <c r="L120" t="str">
        <f t="shared" si="7"/>
        <v>瀬瀨</v>
      </c>
    </row>
    <row r="121" spans="8:12">
      <c r="H121">
        <f t="shared" si="10"/>
        <v>3003</v>
      </c>
      <c r="I121">
        <f t="shared" si="8"/>
        <v>30</v>
      </c>
      <c r="J121">
        <f t="shared" si="9"/>
        <v>3</v>
      </c>
      <c r="K121" t="str">
        <f t="shared" si="6"/>
        <v/>
      </c>
      <c r="L121" t="str">
        <f t="shared" si="7"/>
        <v/>
      </c>
    </row>
    <row r="122" spans="8:12">
      <c r="H122">
        <f t="shared" si="10"/>
        <v>3004</v>
      </c>
      <c r="I122">
        <f t="shared" si="8"/>
        <v>30</v>
      </c>
      <c r="J122">
        <f t="shared" si="9"/>
        <v>4</v>
      </c>
      <c r="K122" t="str">
        <f t="shared" si="6"/>
        <v/>
      </c>
      <c r="L122" t="str">
        <f t="shared" si="7"/>
        <v/>
      </c>
    </row>
    <row r="123" spans="8:12">
      <c r="H123">
        <f t="shared" si="10"/>
        <v>3101</v>
      </c>
      <c r="I123">
        <f t="shared" si="8"/>
        <v>31</v>
      </c>
      <c r="J123">
        <f t="shared" si="9"/>
        <v>1</v>
      </c>
      <c r="K123" t="str">
        <f t="shared" si="6"/>
        <v>曽</v>
      </c>
      <c r="L123" t="str">
        <f t="shared" si="7"/>
        <v>曽曾</v>
      </c>
    </row>
    <row r="124" spans="8:12">
      <c r="H124">
        <f t="shared" si="10"/>
        <v>3102</v>
      </c>
      <c r="I124">
        <f t="shared" si="8"/>
        <v>31</v>
      </c>
      <c r="J124">
        <f t="shared" si="9"/>
        <v>2</v>
      </c>
      <c r="K124" t="str">
        <f t="shared" si="6"/>
        <v>曾</v>
      </c>
      <c r="L124" t="str">
        <f t="shared" si="7"/>
        <v>曽曾</v>
      </c>
    </row>
    <row r="125" spans="8:12">
      <c r="H125">
        <f t="shared" si="10"/>
        <v>3103</v>
      </c>
      <c r="I125">
        <f t="shared" si="8"/>
        <v>31</v>
      </c>
      <c r="J125">
        <f t="shared" si="9"/>
        <v>3</v>
      </c>
      <c r="K125" t="str">
        <f t="shared" si="6"/>
        <v/>
      </c>
      <c r="L125" t="str">
        <f t="shared" si="7"/>
        <v/>
      </c>
    </row>
    <row r="126" spans="8:12">
      <c r="H126">
        <f t="shared" si="10"/>
        <v>3104</v>
      </c>
      <c r="I126">
        <f t="shared" si="8"/>
        <v>31</v>
      </c>
      <c r="J126">
        <f t="shared" si="9"/>
        <v>4</v>
      </c>
      <c r="K126" t="str">
        <f t="shared" si="6"/>
        <v/>
      </c>
      <c r="L126" t="str">
        <f t="shared" si="7"/>
        <v/>
      </c>
    </row>
    <row r="127" spans="8:12">
      <c r="H127">
        <f t="shared" si="10"/>
        <v>3201</v>
      </c>
      <c r="I127">
        <f t="shared" si="8"/>
        <v>32</v>
      </c>
      <c r="J127">
        <f t="shared" si="9"/>
        <v>1</v>
      </c>
      <c r="K127" t="str">
        <f t="shared" si="6"/>
        <v>滝</v>
      </c>
      <c r="L127" t="str">
        <f t="shared" si="7"/>
        <v>滝瀧</v>
      </c>
    </row>
    <row r="128" spans="8:12">
      <c r="H128">
        <f t="shared" si="10"/>
        <v>3202</v>
      </c>
      <c r="I128">
        <f t="shared" si="8"/>
        <v>32</v>
      </c>
      <c r="J128">
        <f t="shared" si="9"/>
        <v>2</v>
      </c>
      <c r="K128" t="str">
        <f t="shared" si="6"/>
        <v>瀧</v>
      </c>
      <c r="L128" t="str">
        <f t="shared" si="7"/>
        <v>滝瀧</v>
      </c>
    </row>
    <row r="129" spans="8:12">
      <c r="H129">
        <f t="shared" si="10"/>
        <v>3203</v>
      </c>
      <c r="I129">
        <f t="shared" si="8"/>
        <v>32</v>
      </c>
      <c r="J129">
        <f t="shared" si="9"/>
        <v>3</v>
      </c>
      <c r="K129" t="str">
        <f t="shared" si="6"/>
        <v/>
      </c>
      <c r="L129" t="str">
        <f t="shared" si="7"/>
        <v/>
      </c>
    </row>
    <row r="130" spans="8:12">
      <c r="H130">
        <f t="shared" si="10"/>
        <v>3204</v>
      </c>
      <c r="I130">
        <f t="shared" si="8"/>
        <v>32</v>
      </c>
      <c r="J130">
        <f t="shared" si="9"/>
        <v>4</v>
      </c>
      <c r="K130" t="str">
        <f t="shared" si="6"/>
        <v/>
      </c>
      <c r="L130" t="str">
        <f t="shared" si="7"/>
        <v/>
      </c>
    </row>
    <row r="131" spans="8:12">
      <c r="H131">
        <f t="shared" si="10"/>
        <v>3301</v>
      </c>
      <c r="I131">
        <f t="shared" si="8"/>
        <v>33</v>
      </c>
      <c r="J131">
        <f t="shared" si="9"/>
        <v>1</v>
      </c>
      <c r="K131" t="str">
        <f t="shared" ref="K131:K194" si="11">IF(INDEX($B$3:$E$52,I131,J131)=0,"",INDEX($B$3:$E$52,I131,J131))</f>
        <v>塚</v>
      </c>
      <c r="L131" t="str">
        <f t="shared" ref="L131:L194" si="12">IF(INDEX($B$3:$E$52,I131,J131)=0,"",INDEX($B$3:$F$52,I131,5))</f>
        <v>塚塚</v>
      </c>
    </row>
    <row r="132" spans="8:12">
      <c r="H132">
        <f t="shared" si="10"/>
        <v>3302</v>
      </c>
      <c r="I132">
        <f t="shared" ref="I132:I195" si="13">(H132-J132)/100</f>
        <v>33</v>
      </c>
      <c r="J132">
        <f t="shared" ref="J132:J195" si="14">MOD(H132,100)</f>
        <v>2</v>
      </c>
      <c r="K132" t="str">
        <f t="shared" si="11"/>
        <v>塚</v>
      </c>
      <c r="L132" t="str">
        <f t="shared" si="12"/>
        <v>塚塚</v>
      </c>
    </row>
    <row r="133" spans="8:12">
      <c r="H133">
        <f t="shared" si="10"/>
        <v>3303</v>
      </c>
      <c r="I133">
        <f t="shared" si="13"/>
        <v>33</v>
      </c>
      <c r="J133">
        <f t="shared" si="14"/>
        <v>3</v>
      </c>
      <c r="K133" t="str">
        <f t="shared" si="11"/>
        <v/>
      </c>
      <c r="L133" t="str">
        <f t="shared" si="12"/>
        <v/>
      </c>
    </row>
    <row r="134" spans="8:12">
      <c r="H134">
        <f t="shared" si="10"/>
        <v>3304</v>
      </c>
      <c r="I134">
        <f t="shared" si="13"/>
        <v>33</v>
      </c>
      <c r="J134">
        <f t="shared" si="14"/>
        <v>4</v>
      </c>
      <c r="K134" t="str">
        <f t="shared" si="11"/>
        <v/>
      </c>
      <c r="L134" t="str">
        <f t="shared" si="12"/>
        <v/>
      </c>
    </row>
    <row r="135" spans="8:12">
      <c r="H135">
        <f t="shared" si="10"/>
        <v>3401</v>
      </c>
      <c r="I135">
        <f t="shared" si="13"/>
        <v>34</v>
      </c>
      <c r="J135">
        <f t="shared" si="14"/>
        <v>1</v>
      </c>
      <c r="K135" t="str">
        <f t="shared" si="11"/>
        <v>尚</v>
      </c>
      <c r="L135" t="str">
        <f t="shared" si="12"/>
        <v>尚尙</v>
      </c>
    </row>
    <row r="136" spans="8:12">
      <c r="H136">
        <f t="shared" si="10"/>
        <v>3402</v>
      </c>
      <c r="I136">
        <f t="shared" si="13"/>
        <v>34</v>
      </c>
      <c r="J136">
        <f t="shared" si="14"/>
        <v>2</v>
      </c>
      <c r="K136" t="str">
        <f t="shared" si="11"/>
        <v>尙</v>
      </c>
      <c r="L136" t="str">
        <f t="shared" si="12"/>
        <v>尚尙</v>
      </c>
    </row>
    <row r="137" spans="8:12">
      <c r="H137">
        <f t="shared" si="10"/>
        <v>3403</v>
      </c>
      <c r="I137">
        <f t="shared" si="13"/>
        <v>34</v>
      </c>
      <c r="J137">
        <f t="shared" si="14"/>
        <v>3</v>
      </c>
      <c r="K137" t="str">
        <f t="shared" si="11"/>
        <v/>
      </c>
      <c r="L137" t="str">
        <f t="shared" si="12"/>
        <v/>
      </c>
    </row>
    <row r="138" spans="8:12">
      <c r="H138">
        <f t="shared" si="10"/>
        <v>3404</v>
      </c>
      <c r="I138">
        <f t="shared" si="13"/>
        <v>34</v>
      </c>
      <c r="J138">
        <f t="shared" si="14"/>
        <v>4</v>
      </c>
      <c r="K138" t="str">
        <f t="shared" si="11"/>
        <v/>
      </c>
      <c r="L138" t="str">
        <f t="shared" si="12"/>
        <v/>
      </c>
    </row>
    <row r="139" spans="8:12">
      <c r="H139">
        <f t="shared" si="10"/>
        <v>3501</v>
      </c>
      <c r="I139">
        <f t="shared" si="13"/>
        <v>35</v>
      </c>
      <c r="J139">
        <f t="shared" si="14"/>
        <v>1</v>
      </c>
      <c r="K139" t="str">
        <f t="shared" si="11"/>
        <v>羽</v>
      </c>
      <c r="L139" t="str">
        <f t="shared" si="12"/>
        <v>羽羽</v>
      </c>
    </row>
    <row r="140" spans="8:12">
      <c r="H140">
        <f t="shared" ref="H140:H202" si="15">H136+100</f>
        <v>3502</v>
      </c>
      <c r="I140">
        <f t="shared" si="13"/>
        <v>35</v>
      </c>
      <c r="J140">
        <f t="shared" si="14"/>
        <v>2</v>
      </c>
      <c r="K140" t="str">
        <f t="shared" si="11"/>
        <v>羽</v>
      </c>
      <c r="L140" t="str">
        <f t="shared" si="12"/>
        <v>羽羽</v>
      </c>
    </row>
    <row r="141" spans="8:12">
      <c r="H141">
        <f t="shared" si="15"/>
        <v>3503</v>
      </c>
      <c r="I141">
        <f t="shared" si="13"/>
        <v>35</v>
      </c>
      <c r="J141">
        <f t="shared" si="14"/>
        <v>3</v>
      </c>
      <c r="K141" t="str">
        <f t="shared" si="11"/>
        <v/>
      </c>
      <c r="L141" t="str">
        <f t="shared" si="12"/>
        <v/>
      </c>
    </row>
    <row r="142" spans="8:12">
      <c r="H142">
        <f t="shared" si="15"/>
        <v>3504</v>
      </c>
      <c r="I142">
        <f t="shared" si="13"/>
        <v>35</v>
      </c>
      <c r="J142">
        <f t="shared" si="14"/>
        <v>4</v>
      </c>
      <c r="K142" t="str">
        <f t="shared" si="11"/>
        <v/>
      </c>
      <c r="L142" t="str">
        <f t="shared" si="12"/>
        <v/>
      </c>
    </row>
    <row r="143" spans="8:12">
      <c r="H143">
        <f t="shared" si="15"/>
        <v>3601</v>
      </c>
      <c r="I143">
        <f t="shared" si="13"/>
        <v>36</v>
      </c>
      <c r="J143">
        <f t="shared" si="14"/>
        <v>1</v>
      </c>
      <c r="K143" t="str">
        <f t="shared" si="11"/>
        <v>桧</v>
      </c>
      <c r="L143" t="str">
        <f t="shared" si="12"/>
        <v>桧檜</v>
      </c>
    </row>
    <row r="144" spans="8:12">
      <c r="H144">
        <f t="shared" si="15"/>
        <v>3602</v>
      </c>
      <c r="I144">
        <f t="shared" si="13"/>
        <v>36</v>
      </c>
      <c r="J144">
        <f t="shared" si="14"/>
        <v>2</v>
      </c>
      <c r="K144" t="str">
        <f t="shared" si="11"/>
        <v>檜</v>
      </c>
      <c r="L144" t="str">
        <f t="shared" si="12"/>
        <v>桧檜</v>
      </c>
    </row>
    <row r="145" spans="8:12">
      <c r="H145">
        <f t="shared" si="15"/>
        <v>3603</v>
      </c>
      <c r="I145">
        <f t="shared" si="13"/>
        <v>36</v>
      </c>
      <c r="J145">
        <f t="shared" si="14"/>
        <v>3</v>
      </c>
      <c r="K145" t="str">
        <f t="shared" si="11"/>
        <v/>
      </c>
      <c r="L145" t="str">
        <f t="shared" si="12"/>
        <v/>
      </c>
    </row>
    <row r="146" spans="8:12">
      <c r="H146">
        <f t="shared" si="15"/>
        <v>3604</v>
      </c>
      <c r="I146">
        <f t="shared" si="13"/>
        <v>36</v>
      </c>
      <c r="J146">
        <f t="shared" si="14"/>
        <v>4</v>
      </c>
      <c r="K146" t="str">
        <f t="shared" si="11"/>
        <v/>
      </c>
      <c r="L146" t="str">
        <f t="shared" si="12"/>
        <v/>
      </c>
    </row>
    <row r="147" spans="8:12">
      <c r="H147">
        <f t="shared" si="15"/>
        <v>3701</v>
      </c>
      <c r="I147">
        <f t="shared" si="13"/>
        <v>37</v>
      </c>
      <c r="J147">
        <f t="shared" si="14"/>
        <v>1</v>
      </c>
      <c r="K147" t="str">
        <f t="shared" si="11"/>
        <v>船</v>
      </c>
      <c r="L147" t="str">
        <f t="shared" si="12"/>
        <v>船舩</v>
      </c>
    </row>
    <row r="148" spans="8:12">
      <c r="H148">
        <f t="shared" si="15"/>
        <v>3702</v>
      </c>
      <c r="I148">
        <f t="shared" si="13"/>
        <v>37</v>
      </c>
      <c r="J148">
        <f t="shared" si="14"/>
        <v>2</v>
      </c>
      <c r="K148" t="str">
        <f t="shared" si="11"/>
        <v>舩</v>
      </c>
      <c r="L148" t="str">
        <f t="shared" si="12"/>
        <v>船舩</v>
      </c>
    </row>
    <row r="149" spans="8:12">
      <c r="H149">
        <f t="shared" si="15"/>
        <v>3703</v>
      </c>
      <c r="I149">
        <f t="shared" si="13"/>
        <v>37</v>
      </c>
      <c r="J149">
        <f t="shared" si="14"/>
        <v>3</v>
      </c>
      <c r="K149" t="str">
        <f t="shared" si="11"/>
        <v/>
      </c>
      <c r="L149" t="str">
        <f t="shared" si="12"/>
        <v/>
      </c>
    </row>
    <row r="150" spans="8:12">
      <c r="H150">
        <f t="shared" si="15"/>
        <v>3704</v>
      </c>
      <c r="I150">
        <f t="shared" si="13"/>
        <v>37</v>
      </c>
      <c r="J150">
        <f t="shared" si="14"/>
        <v>4</v>
      </c>
      <c r="K150" t="str">
        <f t="shared" si="11"/>
        <v/>
      </c>
      <c r="L150" t="str">
        <f t="shared" si="12"/>
        <v/>
      </c>
    </row>
    <row r="151" spans="8:12">
      <c r="H151">
        <f t="shared" si="15"/>
        <v>3801</v>
      </c>
      <c r="I151">
        <f t="shared" si="13"/>
        <v>38</v>
      </c>
      <c r="J151">
        <f t="shared" si="14"/>
        <v>1</v>
      </c>
      <c r="K151" t="str">
        <f t="shared" si="11"/>
        <v>穂</v>
      </c>
      <c r="L151" t="str">
        <f t="shared" si="12"/>
        <v>穂穗</v>
      </c>
    </row>
    <row r="152" spans="8:12">
      <c r="H152">
        <f t="shared" si="15"/>
        <v>3802</v>
      </c>
      <c r="I152">
        <f t="shared" si="13"/>
        <v>38</v>
      </c>
      <c r="J152">
        <f t="shared" si="14"/>
        <v>2</v>
      </c>
      <c r="K152" t="str">
        <f t="shared" si="11"/>
        <v>穗</v>
      </c>
      <c r="L152" t="str">
        <f t="shared" si="12"/>
        <v>穂穗</v>
      </c>
    </row>
    <row r="153" spans="8:12">
      <c r="H153">
        <f t="shared" si="15"/>
        <v>3803</v>
      </c>
      <c r="I153">
        <f t="shared" si="13"/>
        <v>38</v>
      </c>
      <c r="J153">
        <f t="shared" si="14"/>
        <v>3</v>
      </c>
      <c r="K153" t="str">
        <f t="shared" si="11"/>
        <v/>
      </c>
      <c r="L153" t="str">
        <f t="shared" si="12"/>
        <v/>
      </c>
    </row>
    <row r="154" spans="8:12">
      <c r="H154">
        <f t="shared" si="15"/>
        <v>3804</v>
      </c>
      <c r="I154">
        <f t="shared" si="13"/>
        <v>38</v>
      </c>
      <c r="J154">
        <f t="shared" si="14"/>
        <v>4</v>
      </c>
      <c r="K154" t="str">
        <f t="shared" si="11"/>
        <v/>
      </c>
      <c r="L154" t="str">
        <f t="shared" si="12"/>
        <v/>
      </c>
    </row>
    <row r="155" spans="8:12">
      <c r="H155">
        <f t="shared" si="15"/>
        <v>3901</v>
      </c>
      <c r="I155">
        <f t="shared" si="13"/>
        <v>39</v>
      </c>
      <c r="J155">
        <f t="shared" si="14"/>
        <v>1</v>
      </c>
      <c r="K155" t="str">
        <f t="shared" si="11"/>
        <v/>
      </c>
      <c r="L155" t="str">
        <f t="shared" si="12"/>
        <v/>
      </c>
    </row>
    <row r="156" spans="8:12">
      <c r="H156">
        <f t="shared" si="15"/>
        <v>3902</v>
      </c>
      <c r="I156">
        <f t="shared" si="13"/>
        <v>39</v>
      </c>
      <c r="J156">
        <f t="shared" si="14"/>
        <v>2</v>
      </c>
      <c r="K156" t="str">
        <f t="shared" si="11"/>
        <v/>
      </c>
      <c r="L156" t="str">
        <f t="shared" si="12"/>
        <v/>
      </c>
    </row>
    <row r="157" spans="8:12">
      <c r="H157">
        <f t="shared" si="15"/>
        <v>3903</v>
      </c>
      <c r="I157">
        <f t="shared" si="13"/>
        <v>39</v>
      </c>
      <c r="J157">
        <f t="shared" si="14"/>
        <v>3</v>
      </c>
      <c r="K157" t="str">
        <f t="shared" si="11"/>
        <v/>
      </c>
      <c r="L157" t="str">
        <f t="shared" si="12"/>
        <v/>
      </c>
    </row>
    <row r="158" spans="8:12">
      <c r="H158">
        <f t="shared" si="15"/>
        <v>3904</v>
      </c>
      <c r="I158">
        <f t="shared" si="13"/>
        <v>39</v>
      </c>
      <c r="J158">
        <f t="shared" si="14"/>
        <v>4</v>
      </c>
      <c r="K158" t="str">
        <f t="shared" si="11"/>
        <v/>
      </c>
      <c r="L158" t="str">
        <f t="shared" si="12"/>
        <v/>
      </c>
    </row>
    <row r="159" spans="8:12">
      <c r="H159">
        <f t="shared" si="15"/>
        <v>4001</v>
      </c>
      <c r="I159">
        <f t="shared" si="13"/>
        <v>40</v>
      </c>
      <c r="J159">
        <f t="shared" si="14"/>
        <v>1</v>
      </c>
      <c r="K159" t="str">
        <f t="shared" si="11"/>
        <v/>
      </c>
      <c r="L159" t="str">
        <f t="shared" si="12"/>
        <v/>
      </c>
    </row>
    <row r="160" spans="8:12">
      <c r="H160">
        <f t="shared" si="15"/>
        <v>4002</v>
      </c>
      <c r="I160">
        <f t="shared" si="13"/>
        <v>40</v>
      </c>
      <c r="J160">
        <f t="shared" si="14"/>
        <v>2</v>
      </c>
      <c r="K160" t="str">
        <f t="shared" si="11"/>
        <v/>
      </c>
      <c r="L160" t="str">
        <f t="shared" si="12"/>
        <v/>
      </c>
    </row>
    <row r="161" spans="8:12">
      <c r="H161">
        <f t="shared" si="15"/>
        <v>4003</v>
      </c>
      <c r="I161">
        <f t="shared" si="13"/>
        <v>40</v>
      </c>
      <c r="J161">
        <f t="shared" si="14"/>
        <v>3</v>
      </c>
      <c r="K161" t="str">
        <f t="shared" si="11"/>
        <v/>
      </c>
      <c r="L161" t="str">
        <f t="shared" si="12"/>
        <v/>
      </c>
    </row>
    <row r="162" spans="8:12">
      <c r="H162">
        <f t="shared" si="15"/>
        <v>4004</v>
      </c>
      <c r="I162">
        <f t="shared" si="13"/>
        <v>40</v>
      </c>
      <c r="J162">
        <f t="shared" si="14"/>
        <v>4</v>
      </c>
      <c r="K162" t="str">
        <f t="shared" si="11"/>
        <v/>
      </c>
      <c r="L162" t="str">
        <f t="shared" si="12"/>
        <v/>
      </c>
    </row>
    <row r="163" spans="8:12">
      <c r="H163">
        <f t="shared" si="15"/>
        <v>4101</v>
      </c>
      <c r="I163">
        <f t="shared" si="13"/>
        <v>41</v>
      </c>
      <c r="J163">
        <f t="shared" si="14"/>
        <v>1</v>
      </c>
      <c r="K163" t="str">
        <f t="shared" si="11"/>
        <v/>
      </c>
      <c r="L163" t="str">
        <f t="shared" si="12"/>
        <v/>
      </c>
    </row>
    <row r="164" spans="8:12">
      <c r="H164">
        <f t="shared" si="15"/>
        <v>4102</v>
      </c>
      <c r="I164">
        <f t="shared" si="13"/>
        <v>41</v>
      </c>
      <c r="J164">
        <f t="shared" si="14"/>
        <v>2</v>
      </c>
      <c r="K164" t="str">
        <f t="shared" si="11"/>
        <v/>
      </c>
      <c r="L164" t="str">
        <f t="shared" si="12"/>
        <v/>
      </c>
    </row>
    <row r="165" spans="8:12">
      <c r="H165">
        <f t="shared" si="15"/>
        <v>4103</v>
      </c>
      <c r="I165">
        <f t="shared" si="13"/>
        <v>41</v>
      </c>
      <c r="J165">
        <f t="shared" si="14"/>
        <v>3</v>
      </c>
      <c r="K165" t="str">
        <f t="shared" si="11"/>
        <v/>
      </c>
      <c r="L165" t="str">
        <f t="shared" si="12"/>
        <v/>
      </c>
    </row>
    <row r="166" spans="8:12">
      <c r="H166">
        <f t="shared" si="15"/>
        <v>4104</v>
      </c>
      <c r="I166">
        <f t="shared" si="13"/>
        <v>41</v>
      </c>
      <c r="J166">
        <f t="shared" si="14"/>
        <v>4</v>
      </c>
      <c r="K166" t="str">
        <f t="shared" si="11"/>
        <v/>
      </c>
      <c r="L166" t="str">
        <f t="shared" si="12"/>
        <v/>
      </c>
    </row>
    <row r="167" spans="8:12">
      <c r="H167">
        <f t="shared" si="15"/>
        <v>4201</v>
      </c>
      <c r="I167">
        <f t="shared" si="13"/>
        <v>42</v>
      </c>
      <c r="J167">
        <f t="shared" si="14"/>
        <v>1</v>
      </c>
      <c r="K167" t="str">
        <f t="shared" si="11"/>
        <v/>
      </c>
      <c r="L167" t="str">
        <f t="shared" si="12"/>
        <v/>
      </c>
    </row>
    <row r="168" spans="8:12">
      <c r="H168">
        <f t="shared" si="15"/>
        <v>4202</v>
      </c>
      <c r="I168">
        <f t="shared" si="13"/>
        <v>42</v>
      </c>
      <c r="J168">
        <f t="shared" si="14"/>
        <v>2</v>
      </c>
      <c r="K168" t="str">
        <f t="shared" si="11"/>
        <v/>
      </c>
      <c r="L168" t="str">
        <f t="shared" si="12"/>
        <v/>
      </c>
    </row>
    <row r="169" spans="8:12">
      <c r="H169">
        <f t="shared" si="15"/>
        <v>4203</v>
      </c>
      <c r="I169">
        <f t="shared" si="13"/>
        <v>42</v>
      </c>
      <c r="J169">
        <f t="shared" si="14"/>
        <v>3</v>
      </c>
      <c r="K169" t="str">
        <f t="shared" si="11"/>
        <v/>
      </c>
      <c r="L169" t="str">
        <f t="shared" si="12"/>
        <v/>
      </c>
    </row>
    <row r="170" spans="8:12">
      <c r="H170">
        <f t="shared" si="15"/>
        <v>4204</v>
      </c>
      <c r="I170">
        <f t="shared" si="13"/>
        <v>42</v>
      </c>
      <c r="J170">
        <f t="shared" si="14"/>
        <v>4</v>
      </c>
      <c r="K170" t="str">
        <f t="shared" si="11"/>
        <v/>
      </c>
      <c r="L170" t="str">
        <f t="shared" si="12"/>
        <v/>
      </c>
    </row>
    <row r="171" spans="8:12">
      <c r="H171">
        <f t="shared" si="15"/>
        <v>4301</v>
      </c>
      <c r="I171">
        <f t="shared" si="13"/>
        <v>43</v>
      </c>
      <c r="J171">
        <f t="shared" si="14"/>
        <v>1</v>
      </c>
      <c r="K171" t="str">
        <f t="shared" si="11"/>
        <v/>
      </c>
      <c r="L171" t="str">
        <f t="shared" si="12"/>
        <v/>
      </c>
    </row>
    <row r="172" spans="8:12">
      <c r="H172">
        <f t="shared" si="15"/>
        <v>4302</v>
      </c>
      <c r="I172">
        <f t="shared" si="13"/>
        <v>43</v>
      </c>
      <c r="J172">
        <f t="shared" si="14"/>
        <v>2</v>
      </c>
      <c r="K172" t="str">
        <f t="shared" si="11"/>
        <v/>
      </c>
      <c r="L172" t="str">
        <f t="shared" si="12"/>
        <v/>
      </c>
    </row>
    <row r="173" spans="8:12">
      <c r="H173">
        <f t="shared" si="15"/>
        <v>4303</v>
      </c>
      <c r="I173">
        <f t="shared" si="13"/>
        <v>43</v>
      </c>
      <c r="J173">
        <f t="shared" si="14"/>
        <v>3</v>
      </c>
      <c r="K173" t="str">
        <f t="shared" si="11"/>
        <v/>
      </c>
      <c r="L173" t="str">
        <f t="shared" si="12"/>
        <v/>
      </c>
    </row>
    <row r="174" spans="8:12">
      <c r="H174">
        <f t="shared" si="15"/>
        <v>4304</v>
      </c>
      <c r="I174">
        <f t="shared" si="13"/>
        <v>43</v>
      </c>
      <c r="J174">
        <f t="shared" si="14"/>
        <v>4</v>
      </c>
      <c r="K174" t="str">
        <f t="shared" si="11"/>
        <v/>
      </c>
      <c r="L174" t="str">
        <f t="shared" si="12"/>
        <v/>
      </c>
    </row>
    <row r="175" spans="8:12">
      <c r="H175">
        <f t="shared" si="15"/>
        <v>4401</v>
      </c>
      <c r="I175">
        <f t="shared" si="13"/>
        <v>44</v>
      </c>
      <c r="J175">
        <f t="shared" si="14"/>
        <v>1</v>
      </c>
      <c r="K175" t="str">
        <f t="shared" si="11"/>
        <v/>
      </c>
      <c r="L175" t="str">
        <f t="shared" si="12"/>
        <v/>
      </c>
    </row>
    <row r="176" spans="8:12">
      <c r="H176">
        <f t="shared" si="15"/>
        <v>4402</v>
      </c>
      <c r="I176">
        <f t="shared" si="13"/>
        <v>44</v>
      </c>
      <c r="J176">
        <f t="shared" si="14"/>
        <v>2</v>
      </c>
      <c r="K176" t="str">
        <f t="shared" si="11"/>
        <v/>
      </c>
      <c r="L176" t="str">
        <f t="shared" si="12"/>
        <v/>
      </c>
    </row>
    <row r="177" spans="8:12">
      <c r="H177">
        <f t="shared" si="15"/>
        <v>4403</v>
      </c>
      <c r="I177">
        <f t="shared" si="13"/>
        <v>44</v>
      </c>
      <c r="J177">
        <f t="shared" si="14"/>
        <v>3</v>
      </c>
      <c r="K177" t="str">
        <f t="shared" si="11"/>
        <v/>
      </c>
      <c r="L177" t="str">
        <f t="shared" si="12"/>
        <v/>
      </c>
    </row>
    <row r="178" spans="8:12">
      <c r="H178">
        <f t="shared" si="15"/>
        <v>4404</v>
      </c>
      <c r="I178">
        <f t="shared" si="13"/>
        <v>44</v>
      </c>
      <c r="J178">
        <f t="shared" si="14"/>
        <v>4</v>
      </c>
      <c r="K178" t="str">
        <f t="shared" si="11"/>
        <v/>
      </c>
      <c r="L178" t="str">
        <f t="shared" si="12"/>
        <v/>
      </c>
    </row>
    <row r="179" spans="8:12">
      <c r="H179">
        <f t="shared" si="15"/>
        <v>4501</v>
      </c>
      <c r="I179">
        <f t="shared" si="13"/>
        <v>45</v>
      </c>
      <c r="J179">
        <f t="shared" si="14"/>
        <v>1</v>
      </c>
      <c r="K179" t="str">
        <f t="shared" si="11"/>
        <v/>
      </c>
      <c r="L179" t="str">
        <f t="shared" si="12"/>
        <v/>
      </c>
    </row>
    <row r="180" spans="8:12">
      <c r="H180">
        <f t="shared" si="15"/>
        <v>4502</v>
      </c>
      <c r="I180">
        <f t="shared" si="13"/>
        <v>45</v>
      </c>
      <c r="J180">
        <f t="shared" si="14"/>
        <v>2</v>
      </c>
      <c r="K180" t="str">
        <f t="shared" si="11"/>
        <v/>
      </c>
      <c r="L180" t="str">
        <f t="shared" si="12"/>
        <v/>
      </c>
    </row>
    <row r="181" spans="8:12">
      <c r="H181">
        <f t="shared" si="15"/>
        <v>4503</v>
      </c>
      <c r="I181">
        <f t="shared" si="13"/>
        <v>45</v>
      </c>
      <c r="J181">
        <f t="shared" si="14"/>
        <v>3</v>
      </c>
      <c r="K181" t="str">
        <f t="shared" si="11"/>
        <v/>
      </c>
      <c r="L181" t="str">
        <f t="shared" si="12"/>
        <v/>
      </c>
    </row>
    <row r="182" spans="8:12">
      <c r="H182">
        <f t="shared" si="15"/>
        <v>4504</v>
      </c>
      <c r="I182">
        <f t="shared" si="13"/>
        <v>45</v>
      </c>
      <c r="J182">
        <f t="shared" si="14"/>
        <v>4</v>
      </c>
      <c r="K182" t="str">
        <f t="shared" si="11"/>
        <v/>
      </c>
      <c r="L182" t="str">
        <f t="shared" si="12"/>
        <v/>
      </c>
    </row>
    <row r="183" spans="8:12">
      <c r="H183">
        <f t="shared" si="15"/>
        <v>4601</v>
      </c>
      <c r="I183">
        <f t="shared" si="13"/>
        <v>46</v>
      </c>
      <c r="J183">
        <f t="shared" si="14"/>
        <v>1</v>
      </c>
      <c r="K183" t="str">
        <f t="shared" si="11"/>
        <v/>
      </c>
      <c r="L183" t="str">
        <f t="shared" si="12"/>
        <v/>
      </c>
    </row>
    <row r="184" spans="8:12">
      <c r="H184">
        <f t="shared" si="15"/>
        <v>4602</v>
      </c>
      <c r="I184">
        <f t="shared" si="13"/>
        <v>46</v>
      </c>
      <c r="J184">
        <f t="shared" si="14"/>
        <v>2</v>
      </c>
      <c r="K184" t="str">
        <f t="shared" si="11"/>
        <v/>
      </c>
      <c r="L184" t="str">
        <f t="shared" si="12"/>
        <v/>
      </c>
    </row>
    <row r="185" spans="8:12">
      <c r="H185">
        <f t="shared" si="15"/>
        <v>4603</v>
      </c>
      <c r="I185">
        <f t="shared" si="13"/>
        <v>46</v>
      </c>
      <c r="J185">
        <f t="shared" si="14"/>
        <v>3</v>
      </c>
      <c r="K185" t="str">
        <f t="shared" si="11"/>
        <v/>
      </c>
      <c r="L185" t="str">
        <f t="shared" si="12"/>
        <v/>
      </c>
    </row>
    <row r="186" spans="8:12">
      <c r="H186">
        <f t="shared" si="15"/>
        <v>4604</v>
      </c>
      <c r="I186">
        <f t="shared" si="13"/>
        <v>46</v>
      </c>
      <c r="J186">
        <f t="shared" si="14"/>
        <v>4</v>
      </c>
      <c r="K186" t="str">
        <f t="shared" si="11"/>
        <v/>
      </c>
      <c r="L186" t="str">
        <f t="shared" si="12"/>
        <v/>
      </c>
    </row>
    <row r="187" spans="8:12">
      <c r="H187">
        <f t="shared" si="15"/>
        <v>4701</v>
      </c>
      <c r="I187">
        <f t="shared" si="13"/>
        <v>47</v>
      </c>
      <c r="J187">
        <f t="shared" si="14"/>
        <v>1</v>
      </c>
      <c r="K187" t="str">
        <f t="shared" si="11"/>
        <v/>
      </c>
      <c r="L187" t="str">
        <f t="shared" si="12"/>
        <v/>
      </c>
    </row>
    <row r="188" spans="8:12">
      <c r="H188">
        <f t="shared" si="15"/>
        <v>4702</v>
      </c>
      <c r="I188">
        <f t="shared" si="13"/>
        <v>47</v>
      </c>
      <c r="J188">
        <f t="shared" si="14"/>
        <v>2</v>
      </c>
      <c r="K188" t="str">
        <f t="shared" si="11"/>
        <v/>
      </c>
      <c r="L188" t="str">
        <f t="shared" si="12"/>
        <v/>
      </c>
    </row>
    <row r="189" spans="8:12">
      <c r="H189">
        <f t="shared" si="15"/>
        <v>4703</v>
      </c>
      <c r="I189">
        <f t="shared" si="13"/>
        <v>47</v>
      </c>
      <c r="J189">
        <f t="shared" si="14"/>
        <v>3</v>
      </c>
      <c r="K189" t="str">
        <f t="shared" si="11"/>
        <v/>
      </c>
      <c r="L189" t="str">
        <f t="shared" si="12"/>
        <v/>
      </c>
    </row>
    <row r="190" spans="8:12">
      <c r="H190">
        <f t="shared" si="15"/>
        <v>4704</v>
      </c>
      <c r="I190">
        <f t="shared" si="13"/>
        <v>47</v>
      </c>
      <c r="J190">
        <f t="shared" si="14"/>
        <v>4</v>
      </c>
      <c r="K190" t="str">
        <f t="shared" si="11"/>
        <v/>
      </c>
      <c r="L190" t="str">
        <f t="shared" si="12"/>
        <v/>
      </c>
    </row>
    <row r="191" spans="8:12">
      <c r="H191">
        <f t="shared" si="15"/>
        <v>4801</v>
      </c>
      <c r="I191">
        <f t="shared" si="13"/>
        <v>48</v>
      </c>
      <c r="J191">
        <f t="shared" si="14"/>
        <v>1</v>
      </c>
      <c r="K191" t="str">
        <f t="shared" si="11"/>
        <v/>
      </c>
      <c r="L191" t="str">
        <f t="shared" si="12"/>
        <v/>
      </c>
    </row>
    <row r="192" spans="8:12">
      <c r="H192">
        <f t="shared" si="15"/>
        <v>4802</v>
      </c>
      <c r="I192">
        <f t="shared" si="13"/>
        <v>48</v>
      </c>
      <c r="J192">
        <f t="shared" si="14"/>
        <v>2</v>
      </c>
      <c r="K192" t="str">
        <f t="shared" si="11"/>
        <v/>
      </c>
      <c r="L192" t="str">
        <f t="shared" si="12"/>
        <v/>
      </c>
    </row>
    <row r="193" spans="8:12">
      <c r="H193">
        <f t="shared" si="15"/>
        <v>4803</v>
      </c>
      <c r="I193">
        <f t="shared" si="13"/>
        <v>48</v>
      </c>
      <c r="J193">
        <f t="shared" si="14"/>
        <v>3</v>
      </c>
      <c r="K193" t="str">
        <f t="shared" si="11"/>
        <v/>
      </c>
      <c r="L193" t="str">
        <f t="shared" si="12"/>
        <v/>
      </c>
    </row>
    <row r="194" spans="8:12">
      <c r="H194">
        <f t="shared" si="15"/>
        <v>4804</v>
      </c>
      <c r="I194">
        <f t="shared" si="13"/>
        <v>48</v>
      </c>
      <c r="J194">
        <f t="shared" si="14"/>
        <v>4</v>
      </c>
      <c r="K194" t="str">
        <f t="shared" si="11"/>
        <v/>
      </c>
      <c r="L194" t="str">
        <f t="shared" si="12"/>
        <v/>
      </c>
    </row>
    <row r="195" spans="8:12">
      <c r="H195">
        <f t="shared" si="15"/>
        <v>4901</v>
      </c>
      <c r="I195">
        <f t="shared" si="13"/>
        <v>49</v>
      </c>
      <c r="J195">
        <f t="shared" si="14"/>
        <v>1</v>
      </c>
      <c r="K195" t="str">
        <f t="shared" ref="K195:K202" si="16">IF(INDEX($B$3:$E$52,I195,J195)=0,"",INDEX($B$3:$E$52,I195,J195))</f>
        <v/>
      </c>
      <c r="L195" t="str">
        <f t="shared" ref="L195:L202" si="17">IF(INDEX($B$3:$E$52,I195,J195)=0,"",INDEX($B$3:$F$52,I195,5))</f>
        <v/>
      </c>
    </row>
    <row r="196" spans="8:12">
      <c r="H196">
        <f t="shared" si="15"/>
        <v>4902</v>
      </c>
      <c r="I196">
        <f t="shared" ref="I196:I202" si="18">(H196-J196)/100</f>
        <v>49</v>
      </c>
      <c r="J196">
        <f t="shared" ref="J196:J202" si="19">MOD(H196,100)</f>
        <v>2</v>
      </c>
      <c r="K196" t="str">
        <f t="shared" si="16"/>
        <v/>
      </c>
      <c r="L196" t="str">
        <f t="shared" si="17"/>
        <v/>
      </c>
    </row>
    <row r="197" spans="8:12">
      <c r="H197">
        <f t="shared" si="15"/>
        <v>4903</v>
      </c>
      <c r="I197">
        <f t="shared" si="18"/>
        <v>49</v>
      </c>
      <c r="J197">
        <f t="shared" si="19"/>
        <v>3</v>
      </c>
      <c r="K197" t="str">
        <f t="shared" si="16"/>
        <v/>
      </c>
      <c r="L197" t="str">
        <f t="shared" si="17"/>
        <v/>
      </c>
    </row>
    <row r="198" spans="8:12">
      <c r="H198">
        <f t="shared" si="15"/>
        <v>4904</v>
      </c>
      <c r="I198">
        <f t="shared" si="18"/>
        <v>49</v>
      </c>
      <c r="J198">
        <f t="shared" si="19"/>
        <v>4</v>
      </c>
      <c r="K198" t="str">
        <f t="shared" si="16"/>
        <v/>
      </c>
      <c r="L198" t="str">
        <f t="shared" si="17"/>
        <v/>
      </c>
    </row>
    <row r="199" spans="8:12">
      <c r="H199">
        <f t="shared" si="15"/>
        <v>5001</v>
      </c>
      <c r="I199">
        <f t="shared" si="18"/>
        <v>50</v>
      </c>
      <c r="J199">
        <f t="shared" si="19"/>
        <v>1</v>
      </c>
      <c r="K199" t="str">
        <f t="shared" si="16"/>
        <v/>
      </c>
      <c r="L199" t="str">
        <f t="shared" si="17"/>
        <v/>
      </c>
    </row>
    <row r="200" spans="8:12">
      <c r="H200">
        <f t="shared" si="15"/>
        <v>5002</v>
      </c>
      <c r="I200">
        <f t="shared" si="18"/>
        <v>50</v>
      </c>
      <c r="J200">
        <f t="shared" si="19"/>
        <v>2</v>
      </c>
      <c r="K200" t="str">
        <f t="shared" si="16"/>
        <v/>
      </c>
      <c r="L200" t="str">
        <f t="shared" si="17"/>
        <v/>
      </c>
    </row>
    <row r="201" spans="8:12">
      <c r="H201">
        <f t="shared" si="15"/>
        <v>5003</v>
      </c>
      <c r="I201">
        <f t="shared" si="18"/>
        <v>50</v>
      </c>
      <c r="J201">
        <f t="shared" si="19"/>
        <v>3</v>
      </c>
      <c r="K201" t="str">
        <f t="shared" si="16"/>
        <v/>
      </c>
      <c r="L201" t="str">
        <f t="shared" si="17"/>
        <v/>
      </c>
    </row>
    <row r="202" spans="8:12">
      <c r="H202">
        <f t="shared" si="15"/>
        <v>5004</v>
      </c>
      <c r="I202">
        <f t="shared" si="18"/>
        <v>50</v>
      </c>
      <c r="J202">
        <f t="shared" si="19"/>
        <v>4</v>
      </c>
      <c r="K202" t="str">
        <f t="shared" si="16"/>
        <v/>
      </c>
      <c r="L202" t="str">
        <f t="shared" si="17"/>
        <v/>
      </c>
    </row>
    <row r="203" spans="8:12">
      <c r="H203" t="s">
        <v>175</v>
      </c>
      <c r="I203" t="s">
        <v>175</v>
      </c>
      <c r="J203" t="s">
        <v>175</v>
      </c>
      <c r="K203" t="s">
        <v>175</v>
      </c>
      <c r="L203" t="s">
        <v>175</v>
      </c>
    </row>
  </sheetData>
  <mergeCells count="2">
    <mergeCell ref="A1:E1"/>
    <mergeCell ref="O2:S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-初めにお読みください-</vt:lpstr>
      <vt:lpstr>フォーム</vt:lpstr>
      <vt:lpstr>-全日学連用-異体字参照</vt:lpstr>
      <vt:lpstr>フォーム!Print_Area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川野潮</dc:creator>
  <cp:keywords/>
  <dc:description/>
  <cp:lastModifiedBy>喬哉 澁木</cp:lastModifiedBy>
  <cp:revision/>
  <dcterms:created xsi:type="dcterms:W3CDTF">2018-09-10T02:48:52Z</dcterms:created>
  <dcterms:modified xsi:type="dcterms:W3CDTF">2023-10-05T14:16:51Z</dcterms:modified>
  <cp:category/>
  <cp:contentStatus/>
</cp:coreProperties>
</file>